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g Sales Report\"/>
    </mc:Choice>
  </mc:AlternateContent>
  <bookViews>
    <workbookView xWindow="0" yWindow="0" windowWidth="2040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  <c r="N84" i="1" l="1"/>
  <c r="N70" i="1"/>
  <c r="N78" i="1" l="1"/>
  <c r="H78" i="1"/>
  <c r="N81" i="1" l="1"/>
  <c r="H81" i="1"/>
  <c r="N80" i="1"/>
  <c r="H80" i="1"/>
  <c r="N77" i="1" l="1"/>
  <c r="H77" i="1"/>
  <c r="N74" i="1" l="1"/>
  <c r="H74" i="1"/>
  <c r="N62" i="1" l="1"/>
  <c r="H62" i="1"/>
  <c r="H73" i="1" l="1"/>
  <c r="H72" i="1" l="1"/>
  <c r="H61" i="1" l="1"/>
  <c r="H69" i="1" l="1"/>
  <c r="H68" i="1" l="1"/>
  <c r="H71" i="1"/>
  <c r="N57" i="1" l="1"/>
  <c r="N71" i="1"/>
  <c r="N68" i="1"/>
  <c r="N69" i="1"/>
  <c r="N61" i="1"/>
  <c r="N72" i="1"/>
  <c r="N73" i="1"/>
  <c r="H57" i="1"/>
  <c r="H63" i="1" l="1"/>
  <c r="H66" i="1"/>
  <c r="N65" i="1" l="1"/>
  <c r="N63" i="1"/>
  <c r="N64" i="1"/>
  <c r="N66" i="1"/>
  <c r="H65" i="1"/>
  <c r="N36" i="1" l="1"/>
  <c r="N58" i="1"/>
  <c r="N59" i="1"/>
  <c r="N60" i="1"/>
  <c r="H36" i="1"/>
  <c r="H59" i="1"/>
  <c r="H60" i="1"/>
  <c r="N43" i="1" l="1"/>
  <c r="H27" i="1"/>
  <c r="H15" i="1" l="1"/>
  <c r="H26" i="1" l="1"/>
  <c r="N26" i="1"/>
  <c r="N49" i="1"/>
  <c r="N56" i="1"/>
  <c r="N54" i="1"/>
  <c r="N15" i="1"/>
  <c r="N45" i="1"/>
  <c r="H45" i="1"/>
  <c r="H44" i="1"/>
  <c r="H52" i="1"/>
  <c r="H50" i="1"/>
  <c r="N55" i="1" l="1"/>
  <c r="N50" i="1"/>
  <c r="N52" i="1"/>
  <c r="N44" i="1"/>
  <c r="H55" i="1"/>
  <c r="N53" i="1" l="1"/>
  <c r="N35" i="1" l="1"/>
  <c r="N42" i="1"/>
  <c r="N41" i="1"/>
  <c r="N40" i="1"/>
  <c r="N39" i="1"/>
  <c r="N47" i="1"/>
  <c r="N48" i="1"/>
  <c r="N46" i="1"/>
  <c r="N51" i="1"/>
  <c r="H35" i="1"/>
  <c r="H42" i="1"/>
  <c r="H41" i="1"/>
  <c r="H40" i="1"/>
  <c r="H39" i="1"/>
  <c r="H47" i="1"/>
  <c r="H48" i="1"/>
  <c r="H51" i="1"/>
  <c r="N9" i="1"/>
  <c r="H9" i="1"/>
  <c r="N32" i="1" l="1"/>
  <c r="N33" i="1"/>
  <c r="N38" i="1"/>
  <c r="N2" i="1"/>
  <c r="N31" i="1"/>
  <c r="N34" i="1"/>
  <c r="N29" i="1"/>
  <c r="N37" i="1"/>
  <c r="N28" i="1"/>
  <c r="H28" i="1"/>
  <c r="H33" i="1"/>
  <c r="H30" i="1"/>
  <c r="H38" i="1"/>
  <c r="H2" i="1"/>
  <c r="H31" i="1"/>
  <c r="H34" i="1"/>
  <c r="H29" i="1"/>
  <c r="H37" i="1"/>
  <c r="H25" i="1" l="1"/>
  <c r="N24" i="1" l="1"/>
  <c r="H24" i="1"/>
  <c r="H21" i="1"/>
  <c r="H20" i="1"/>
  <c r="N8" i="1" l="1"/>
  <c r="N3" i="1"/>
  <c r="N4" i="1"/>
  <c r="N6" i="1"/>
  <c r="N7" i="1"/>
  <c r="N14" i="1"/>
  <c r="N13" i="1"/>
  <c r="N16" i="1"/>
  <c r="N17" i="1"/>
  <c r="N18" i="1"/>
  <c r="N19" i="1"/>
  <c r="N11" i="1"/>
  <c r="N5" i="1"/>
  <c r="N23" i="1"/>
  <c r="N20" i="1"/>
  <c r="N21" i="1"/>
  <c r="N12" i="1" l="1"/>
  <c r="H8" i="1"/>
  <c r="H3" i="1"/>
  <c r="H4" i="1"/>
  <c r="H6" i="1"/>
  <c r="H7" i="1"/>
  <c r="H14" i="1"/>
  <c r="H17" i="1"/>
  <c r="H18" i="1"/>
  <c r="H19" i="1"/>
  <c r="H10" i="1"/>
  <c r="H11" i="1"/>
  <c r="H23" i="1"/>
  <c r="H12" i="1"/>
</calcChain>
</file>

<file path=xl/sharedStrings.xml><?xml version="1.0" encoding="utf-8"?>
<sst xmlns="http://schemas.openxmlformats.org/spreadsheetml/2006/main" count="423" uniqueCount="258">
  <si>
    <t>Date</t>
  </si>
  <si>
    <t>Buyer</t>
  </si>
  <si>
    <t>Seller</t>
  </si>
  <si>
    <t>Township</t>
  </si>
  <si>
    <t xml:space="preserve"> Section </t>
  </si>
  <si>
    <t xml:space="preserve"> Sales Price </t>
  </si>
  <si>
    <t xml:space="preserve">Net Acres </t>
  </si>
  <si>
    <t xml:space="preserve"> Land Value </t>
  </si>
  <si>
    <t>Outbuilding Value</t>
  </si>
  <si>
    <t>Dwelling Value</t>
  </si>
  <si>
    <t xml:space="preserve"> Total Value </t>
  </si>
  <si>
    <t>Book/ Page</t>
  </si>
  <si>
    <t>Sales Code</t>
  </si>
  <si>
    <t>Bergquist</t>
  </si>
  <si>
    <t>Theiss</t>
  </si>
  <si>
    <t>Logan</t>
  </si>
  <si>
    <t>2015-0090</t>
  </si>
  <si>
    <t>estate sale, adj land</t>
  </si>
  <si>
    <t>Pearson</t>
  </si>
  <si>
    <t>Moore</t>
  </si>
  <si>
    <t>Cedar</t>
  </si>
  <si>
    <t>2015-0102</t>
  </si>
  <si>
    <t>Lightner</t>
  </si>
  <si>
    <t>Cavanaugh</t>
  </si>
  <si>
    <t>Union</t>
  </si>
  <si>
    <t>2015-0049/52</t>
  </si>
  <si>
    <t>Daniel</t>
  </si>
  <si>
    <t>2015-0055/59</t>
  </si>
  <si>
    <t>Carver</t>
  </si>
  <si>
    <t>Hanks Et Al</t>
  </si>
  <si>
    <t>Lake Creek</t>
  </si>
  <si>
    <t>2015-0113</t>
  </si>
  <si>
    <t>2015-0114</t>
  </si>
  <si>
    <t>adj land</t>
  </si>
  <si>
    <t>Moline</t>
  </si>
  <si>
    <t>Crouse</t>
  </si>
  <si>
    <t>Lincoln</t>
  </si>
  <si>
    <t>2015-0238</t>
  </si>
  <si>
    <t>Nelson</t>
  </si>
  <si>
    <t>Sherman</t>
  </si>
  <si>
    <t xml:space="preserve"> </t>
  </si>
  <si>
    <t>2015-0328</t>
  </si>
  <si>
    <t>RR Dwlg, family sale</t>
  </si>
  <si>
    <t>Kuhlers</t>
  </si>
  <si>
    <t>Alt</t>
  </si>
  <si>
    <t>2015-0390</t>
  </si>
  <si>
    <t xml:space="preserve">RR Dwlg </t>
  </si>
  <si>
    <t>Greenfield</t>
  </si>
  <si>
    <t>Calmer</t>
  </si>
  <si>
    <t>Madson</t>
  </si>
  <si>
    <t>2015-0373</t>
  </si>
  <si>
    <t>2015-0375</t>
  </si>
  <si>
    <t>2015-0377</t>
  </si>
  <si>
    <t>estate sale</t>
  </si>
  <si>
    <t>Oswald</t>
  </si>
  <si>
    <t>Lang</t>
  </si>
  <si>
    <t>Center</t>
  </si>
  <si>
    <t>2015-0080</t>
  </si>
  <si>
    <t xml:space="preserve">split </t>
  </si>
  <si>
    <t>Lenz</t>
  </si>
  <si>
    <t>2015-0074</t>
  </si>
  <si>
    <t>Smith</t>
  </si>
  <si>
    <t>Richardson</t>
  </si>
  <si>
    <t>Jackson</t>
  </si>
  <si>
    <t>2015-0042</t>
  </si>
  <si>
    <t xml:space="preserve">Ag Dwlg </t>
  </si>
  <si>
    <t>Ironman</t>
  </si>
  <si>
    <t>Twin Lakes</t>
  </si>
  <si>
    <t>2015-0520</t>
  </si>
  <si>
    <t>Becker</t>
  </si>
  <si>
    <t>Thoel</t>
  </si>
  <si>
    <t>2015-0441</t>
  </si>
  <si>
    <t>Strutzenberg</t>
  </si>
  <si>
    <t>2015-0505</t>
  </si>
  <si>
    <t>Birkey</t>
  </si>
  <si>
    <t>2015-0503</t>
  </si>
  <si>
    <t xml:space="preserve">Deseret </t>
  </si>
  <si>
    <t>2015-0521</t>
  </si>
  <si>
    <t>Briggs</t>
  </si>
  <si>
    <t>Thompson</t>
  </si>
  <si>
    <t>2015-0533</t>
  </si>
  <si>
    <t>8820 Invest Co</t>
  </si>
  <si>
    <t>2015-0618</t>
  </si>
  <si>
    <t>Conley</t>
  </si>
  <si>
    <t>Calhoun</t>
  </si>
  <si>
    <t>6,7</t>
  </si>
  <si>
    <t>27,21</t>
  </si>
  <si>
    <t>2015-0627</t>
  </si>
  <si>
    <t>RR vacant land</t>
  </si>
  <si>
    <t>Collins</t>
  </si>
  <si>
    <t>Reed</t>
  </si>
  <si>
    <t>2015-0662</t>
  </si>
  <si>
    <t>Hawker Farms</t>
  </si>
  <si>
    <t>Hinners</t>
  </si>
  <si>
    <t>2015-0595</t>
  </si>
  <si>
    <t>Keno Farms</t>
  </si>
  <si>
    <t>Butler</t>
  </si>
  <si>
    <t>2015-0593</t>
  </si>
  <si>
    <t>Klocko</t>
  </si>
  <si>
    <t>Hout</t>
  </si>
  <si>
    <t>2015-0577</t>
  </si>
  <si>
    <t>Lenz's Leasing</t>
  </si>
  <si>
    <t>Dreeszen</t>
  </si>
  <si>
    <t>Williams</t>
  </si>
  <si>
    <t>2015-0700</t>
  </si>
  <si>
    <t>Harding</t>
  </si>
  <si>
    <t>Hildreth</t>
  </si>
  <si>
    <t>2015-0648</t>
  </si>
  <si>
    <t>Zinnel</t>
  </si>
  <si>
    <t>Meyer</t>
  </si>
  <si>
    <t>2015-0767</t>
  </si>
  <si>
    <t>Renze</t>
  </si>
  <si>
    <t>Doherty</t>
  </si>
  <si>
    <t>2015-0754</t>
  </si>
  <si>
    <t>Clark</t>
  </si>
  <si>
    <t>McCaulley</t>
  </si>
  <si>
    <t>2015-0478</t>
  </si>
  <si>
    <t>2015-0649</t>
  </si>
  <si>
    <t xml:space="preserve">split, adj land </t>
  </si>
  <si>
    <t>Challenger Farms</t>
  </si>
  <si>
    <t>Reaman</t>
  </si>
  <si>
    <t>Elm Grove</t>
  </si>
  <si>
    <t>2015-0835</t>
  </si>
  <si>
    <t>Stumpf</t>
  </si>
  <si>
    <t>Walsh</t>
  </si>
  <si>
    <t>2015-1012</t>
  </si>
  <si>
    <t>Alliger</t>
  </si>
  <si>
    <t>Reading</t>
  </si>
  <si>
    <t>2015-0870</t>
  </si>
  <si>
    <t>family, split</t>
  </si>
  <si>
    <t>Wuebker</t>
  </si>
  <si>
    <t>Huey</t>
  </si>
  <si>
    <t>2015-0851</t>
  </si>
  <si>
    <t xml:space="preserve">estate, adj land </t>
  </si>
  <si>
    <t>Weiss</t>
  </si>
  <si>
    <t>Reynolds</t>
  </si>
  <si>
    <t>$/Net Ac</t>
  </si>
  <si>
    <t>$/Net CSR pt</t>
  </si>
  <si>
    <t>Avg CSR*</t>
  </si>
  <si>
    <t>2015-1046</t>
  </si>
  <si>
    <t>Messerich</t>
  </si>
  <si>
    <t>2015-1039</t>
  </si>
  <si>
    <t>IA Firearms Safety &amp; Tactics</t>
  </si>
  <si>
    <t>Pendleton</t>
  </si>
  <si>
    <t>2015-1028</t>
  </si>
  <si>
    <t>RR Property</t>
  </si>
  <si>
    <t>Boe Farms</t>
  </si>
  <si>
    <t>Radar Ent</t>
  </si>
  <si>
    <t>2015-1064</t>
  </si>
  <si>
    <t>Pudenz</t>
  </si>
  <si>
    <t>Peterson</t>
  </si>
  <si>
    <t>2015-1108</t>
  </si>
  <si>
    <t>35,36</t>
  </si>
  <si>
    <t>2015-1134</t>
  </si>
  <si>
    <t>2015-0496</t>
  </si>
  <si>
    <t>Betten</t>
  </si>
  <si>
    <t>2015-1033</t>
  </si>
  <si>
    <t>Otto</t>
  </si>
  <si>
    <t>Delaney</t>
  </si>
  <si>
    <t>2015-1085</t>
  </si>
  <si>
    <t>Folsom</t>
  </si>
  <si>
    <t>2015-1087</t>
  </si>
  <si>
    <t>2015-1010</t>
  </si>
  <si>
    <t>Sander</t>
  </si>
  <si>
    <t>2015-1043</t>
  </si>
  <si>
    <t>2015-1203</t>
  </si>
  <si>
    <t>Ag Dwlg, Adj Land</t>
  </si>
  <si>
    <t>Schoenbaum</t>
  </si>
  <si>
    <t>2015-1234</t>
  </si>
  <si>
    <t>RR Dwlg</t>
  </si>
  <si>
    <t>Blair</t>
  </si>
  <si>
    <t>Zimmerman</t>
  </si>
  <si>
    <t>21,28</t>
  </si>
  <si>
    <t>2015-0329</t>
  </si>
  <si>
    <t>Strandberg</t>
  </si>
  <si>
    <t xml:space="preserve">Heim </t>
  </si>
  <si>
    <t>2015-0864/5</t>
  </si>
  <si>
    <t>Brown</t>
  </si>
  <si>
    <t>2015-1006,7,8</t>
  </si>
  <si>
    <t>Ag Dwlg, split</t>
  </si>
  <si>
    <t>Freimuth</t>
  </si>
  <si>
    <t>Kuhrt</t>
  </si>
  <si>
    <t>Garfield</t>
  </si>
  <si>
    <t>2015-1398</t>
  </si>
  <si>
    <t>McLaughlin</t>
  </si>
  <si>
    <t>Zygutis</t>
  </si>
  <si>
    <t xml:space="preserve">  </t>
  </si>
  <si>
    <t>2015-1487</t>
  </si>
  <si>
    <t>Taylor</t>
  </si>
  <si>
    <t>RC Ag</t>
  </si>
  <si>
    <t>2015-1540</t>
  </si>
  <si>
    <t>Vincent</t>
  </si>
  <si>
    <t>Dowling</t>
  </si>
  <si>
    <t>2015-1592,3</t>
  </si>
  <si>
    <t>exchange, adj land</t>
  </si>
  <si>
    <t>Corey</t>
  </si>
  <si>
    <t>Tyrrell</t>
  </si>
  <si>
    <t>2015-1729</t>
  </si>
  <si>
    <t>Stauter</t>
  </si>
  <si>
    <t>Sullivan</t>
  </si>
  <si>
    <t>2015-1745</t>
  </si>
  <si>
    <t>Melody</t>
  </si>
  <si>
    <t>JBR Farms</t>
  </si>
  <si>
    <t>2015-1768</t>
  </si>
  <si>
    <t>confinement sale</t>
  </si>
  <si>
    <t>Casey</t>
  </si>
  <si>
    <t>2015-1760</t>
  </si>
  <si>
    <t>2015-1383</t>
  </si>
  <si>
    <t>Lowry</t>
  </si>
  <si>
    <t>Luckow</t>
  </si>
  <si>
    <t>2015-1988</t>
  </si>
  <si>
    <t>family sale</t>
  </si>
  <si>
    <t>Cedar Creek Farms</t>
  </si>
  <si>
    <t>2015-1873</t>
  </si>
  <si>
    <t>Brand</t>
  </si>
  <si>
    <t>Erritt</t>
  </si>
  <si>
    <t>2015-1924</t>
  </si>
  <si>
    <t>Lohr</t>
  </si>
  <si>
    <t>2015-1999</t>
  </si>
  <si>
    <t>2015-2003</t>
  </si>
  <si>
    <t>family, 1/2 interest</t>
  </si>
  <si>
    <t>Horan</t>
  </si>
  <si>
    <t>Catey</t>
  </si>
  <si>
    <t>2015-2024</t>
  </si>
  <si>
    <t>Klocke</t>
  </si>
  <si>
    <t>2015-2066</t>
  </si>
  <si>
    <t>Hicks</t>
  </si>
  <si>
    <t>Martinez</t>
  </si>
  <si>
    <t>2015-2100</t>
  </si>
  <si>
    <t>Nimke</t>
  </si>
  <si>
    <t>Miller</t>
  </si>
  <si>
    <t>2015-2135</t>
  </si>
  <si>
    <t>Kiburz</t>
  </si>
  <si>
    <t>18,30</t>
  </si>
  <si>
    <t>2015-2180</t>
  </si>
  <si>
    <t>Wetter</t>
  </si>
  <si>
    <t>2015-2164</t>
  </si>
  <si>
    <t>Melohn</t>
  </si>
  <si>
    <t>2015-2159</t>
  </si>
  <si>
    <t>split</t>
  </si>
  <si>
    <t>2015-2132</t>
  </si>
  <si>
    <t>Hipnar</t>
  </si>
  <si>
    <t>Anderson</t>
  </si>
  <si>
    <t>2015-2242</t>
  </si>
  <si>
    <t xml:space="preserve">RR Dwlg, split </t>
  </si>
  <si>
    <t>Page</t>
  </si>
  <si>
    <t xml:space="preserve">2015-2093 </t>
  </si>
  <si>
    <t>split, related parties</t>
  </si>
  <si>
    <t>Block</t>
  </si>
  <si>
    <t xml:space="preserve">Baskerville </t>
  </si>
  <si>
    <t>2016-0152</t>
  </si>
  <si>
    <t>Campbell</t>
  </si>
  <si>
    <t>2016-0212</t>
  </si>
  <si>
    <t>2016-0130</t>
  </si>
  <si>
    <t>2016-0131</t>
  </si>
  <si>
    <t>2016-0213</t>
  </si>
  <si>
    <t>split, Ag &amp; RR parcels</t>
  </si>
  <si>
    <t>former DOT pond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</si>
</sst>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</font>
    <font>
      <sz val="8"/>
      <name val="Arial"/>
    </font>
    <font>
      <sz val="9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2" applyNumberFormat="1" applyFont="1" applyBorder="1" applyAlignment="1">
      <alignment horizontal="center" wrapText="1"/>
    </xf>
    <xf numFmtId="5" fontId="2" fillId="0" borderId="1" xfId="2" applyNumberFormat="1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5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2" fillId="0" borderId="1" xfId="1" applyNumberFormat="1" applyFont="1" applyBorder="1" applyAlignment="1">
      <alignment horizontal="center" wrapText="1"/>
    </xf>
    <xf numFmtId="165" fontId="2" fillId="0" borderId="1" xfId="2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1" fillId="0" borderId="1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2" fontId="0" fillId="0" borderId="1" xfId="0" applyNumberFormat="1" applyBorder="1" applyAlignment="1"/>
    <xf numFmtId="2" fontId="0" fillId="0" borderId="0" xfId="0" applyNumberFormat="1" applyAlignment="1"/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4"/>
  <sheetViews>
    <sheetView tabSelected="1" view="pageLayout" topLeftCell="A37" zoomScaleNormal="100" workbookViewId="0">
      <selection activeCell="P38" sqref="P38"/>
    </sheetView>
  </sheetViews>
  <sheetFormatPr defaultRowHeight="15" x14ac:dyDescent="0.25"/>
  <cols>
    <col min="1" max="1" width="11.42578125" customWidth="1"/>
    <col min="2" max="2" width="14.42578125" customWidth="1"/>
    <col min="3" max="3" width="11.85546875" customWidth="1"/>
    <col min="4" max="4" width="10.42578125" customWidth="1"/>
    <col min="5" max="5" width="6" customWidth="1"/>
    <col min="6" max="6" width="11.28515625" customWidth="1"/>
    <col min="7" max="7" width="7.5703125" style="43" customWidth="1"/>
    <col min="8" max="8" width="9" customWidth="1"/>
    <col min="9" max="9" width="7.7109375" style="42" customWidth="1"/>
    <col min="10" max="10" width="10.140625" style="26" customWidth="1"/>
    <col min="11" max="11" width="12.7109375" style="39" bestFit="1" customWidth="1"/>
    <col min="12" max="12" width="10" bestFit="1" customWidth="1"/>
    <col min="13" max="13" width="10.140625" bestFit="1" customWidth="1"/>
    <col min="14" max="14" width="8.5703125" bestFit="1" customWidth="1"/>
    <col min="15" max="15" width="12.5703125" bestFit="1" customWidth="1"/>
    <col min="16" max="16" width="17.5703125" bestFit="1" customWidth="1"/>
  </cols>
  <sheetData>
    <row r="1" spans="1:16" ht="23.2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3" t="s">
        <v>6</v>
      </c>
      <c r="H1" s="24" t="s">
        <v>136</v>
      </c>
      <c r="I1" s="23" t="s">
        <v>138</v>
      </c>
      <c r="J1" s="25" t="s">
        <v>137</v>
      </c>
      <c r="K1" s="5" t="s">
        <v>7</v>
      </c>
      <c r="L1" s="4" t="s">
        <v>8</v>
      </c>
      <c r="M1" s="4" t="s">
        <v>9</v>
      </c>
      <c r="N1" s="4" t="s">
        <v>10</v>
      </c>
      <c r="O1" s="2" t="s">
        <v>11</v>
      </c>
      <c r="P1" s="2" t="s">
        <v>12</v>
      </c>
    </row>
    <row r="2" spans="1:16" x14ac:dyDescent="0.25">
      <c r="A2" s="20">
        <v>42004</v>
      </c>
      <c r="B2" s="21" t="s">
        <v>98</v>
      </c>
      <c r="C2" s="21" t="s">
        <v>99</v>
      </c>
      <c r="D2" s="21" t="s">
        <v>96</v>
      </c>
      <c r="E2" s="21">
        <v>29</v>
      </c>
      <c r="F2" s="22">
        <v>45000</v>
      </c>
      <c r="G2" s="38">
        <v>4.9400000000000004</v>
      </c>
      <c r="H2" s="22">
        <f>F2/G2</f>
        <v>9109.3117408906874</v>
      </c>
      <c r="I2" s="38">
        <v>83.66</v>
      </c>
      <c r="J2" s="8">
        <v>109</v>
      </c>
      <c r="K2" s="22">
        <v>10340</v>
      </c>
      <c r="L2" s="22"/>
      <c r="M2" s="22"/>
      <c r="N2" s="22">
        <f t="shared" ref="N2:N9" si="0">K2+L2+M2</f>
        <v>10340</v>
      </c>
      <c r="O2" s="21" t="s">
        <v>100</v>
      </c>
      <c r="P2" s="21"/>
    </row>
    <row r="3" spans="1:16" x14ac:dyDescent="0.25">
      <c r="A3" s="6">
        <v>42007</v>
      </c>
      <c r="B3" s="7" t="s">
        <v>22</v>
      </c>
      <c r="C3" s="7" t="s">
        <v>23</v>
      </c>
      <c r="D3" s="7" t="s">
        <v>24</v>
      </c>
      <c r="E3" s="7">
        <v>18</v>
      </c>
      <c r="F3" s="8">
        <v>656000</v>
      </c>
      <c r="G3" s="9">
        <v>79</v>
      </c>
      <c r="H3" s="8">
        <f>F3/G3</f>
        <v>8303.7974683544307</v>
      </c>
      <c r="I3" s="9">
        <v>74.47</v>
      </c>
      <c r="J3" s="8">
        <v>111.51</v>
      </c>
      <c r="K3" s="10">
        <v>147190</v>
      </c>
      <c r="L3" s="8"/>
      <c r="M3" s="8"/>
      <c r="N3" s="8">
        <f t="shared" si="0"/>
        <v>147190</v>
      </c>
      <c r="O3" s="7" t="s">
        <v>25</v>
      </c>
      <c r="P3" s="11"/>
    </row>
    <row r="4" spans="1:16" x14ac:dyDescent="0.25">
      <c r="A4" s="6">
        <v>42007</v>
      </c>
      <c r="B4" s="7" t="s">
        <v>26</v>
      </c>
      <c r="C4" s="7" t="s">
        <v>23</v>
      </c>
      <c r="D4" s="7" t="s">
        <v>24</v>
      </c>
      <c r="E4" s="7">
        <v>18</v>
      </c>
      <c r="F4" s="8">
        <v>871932</v>
      </c>
      <c r="G4" s="9">
        <v>96.87</v>
      </c>
      <c r="H4" s="8">
        <f>F4/G4</f>
        <v>9001.0529575720029</v>
      </c>
      <c r="I4" s="9">
        <v>88.21</v>
      </c>
      <c r="J4" s="8">
        <v>102</v>
      </c>
      <c r="K4" s="10">
        <v>213810</v>
      </c>
      <c r="L4" s="8"/>
      <c r="M4" s="8"/>
      <c r="N4" s="8">
        <f t="shared" si="0"/>
        <v>213810</v>
      </c>
      <c r="O4" s="7" t="s">
        <v>27</v>
      </c>
      <c r="P4" s="11"/>
    </row>
    <row r="5" spans="1:16" x14ac:dyDescent="0.25">
      <c r="A5" s="6">
        <v>42009</v>
      </c>
      <c r="B5" s="7" t="s">
        <v>61</v>
      </c>
      <c r="C5" s="7" t="s">
        <v>62</v>
      </c>
      <c r="D5" s="7" t="s">
        <v>63</v>
      </c>
      <c r="E5" s="7">
        <v>3</v>
      </c>
      <c r="F5" s="8">
        <v>138000</v>
      </c>
      <c r="G5" s="9">
        <v>5.33</v>
      </c>
      <c r="H5" s="8" t="s">
        <v>40</v>
      </c>
      <c r="I5" s="9"/>
      <c r="J5" s="8"/>
      <c r="K5" s="10">
        <v>9980</v>
      </c>
      <c r="L5" s="8">
        <v>4790</v>
      </c>
      <c r="M5" s="8">
        <v>74380</v>
      </c>
      <c r="N5" s="8">
        <f t="shared" si="0"/>
        <v>89150</v>
      </c>
      <c r="O5" s="7" t="s">
        <v>64</v>
      </c>
      <c r="P5" s="18" t="s">
        <v>65</v>
      </c>
    </row>
    <row r="6" spans="1:16" x14ac:dyDescent="0.25">
      <c r="A6" s="6">
        <v>42016</v>
      </c>
      <c r="B6" s="7" t="s">
        <v>28</v>
      </c>
      <c r="C6" s="7" t="s">
        <v>29</v>
      </c>
      <c r="D6" s="7" t="s">
        <v>30</v>
      </c>
      <c r="E6" s="7">
        <v>26</v>
      </c>
      <c r="F6" s="8">
        <v>484150</v>
      </c>
      <c r="G6" s="9">
        <v>52.71</v>
      </c>
      <c r="H6" s="8">
        <f t="shared" ref="H6:H12" si="1">F6/G6</f>
        <v>9185.1641054828306</v>
      </c>
      <c r="I6" s="9">
        <v>86.82</v>
      </c>
      <c r="J6" s="8">
        <v>106</v>
      </c>
      <c r="K6" s="10">
        <v>114490</v>
      </c>
      <c r="L6" s="8"/>
      <c r="M6" s="8"/>
      <c r="N6" s="8">
        <f t="shared" si="0"/>
        <v>114490</v>
      </c>
      <c r="O6" s="7" t="s">
        <v>31</v>
      </c>
      <c r="P6" s="13"/>
    </row>
    <row r="7" spans="1:16" x14ac:dyDescent="0.25">
      <c r="A7" s="6">
        <v>42016</v>
      </c>
      <c r="B7" s="7" t="s">
        <v>28</v>
      </c>
      <c r="C7" s="7" t="s">
        <v>29</v>
      </c>
      <c r="D7" s="7" t="s">
        <v>30</v>
      </c>
      <c r="E7" s="7">
        <v>26</v>
      </c>
      <c r="F7" s="8">
        <v>510200</v>
      </c>
      <c r="G7" s="9">
        <v>64.41</v>
      </c>
      <c r="H7" s="8">
        <f t="shared" si="1"/>
        <v>7921.1302592765105</v>
      </c>
      <c r="I7" s="9">
        <v>87.83</v>
      </c>
      <c r="J7" s="8">
        <v>90</v>
      </c>
      <c r="K7" s="10">
        <v>141540</v>
      </c>
      <c r="L7" s="8"/>
      <c r="M7" s="8"/>
      <c r="N7" s="8">
        <f t="shared" si="0"/>
        <v>141540</v>
      </c>
      <c r="O7" s="7" t="s">
        <v>32</v>
      </c>
      <c r="P7" s="7" t="s">
        <v>33</v>
      </c>
    </row>
    <row r="8" spans="1:16" x14ac:dyDescent="0.25">
      <c r="A8" s="6">
        <v>42018</v>
      </c>
      <c r="B8" s="7" t="s">
        <v>18</v>
      </c>
      <c r="C8" s="7" t="s">
        <v>19</v>
      </c>
      <c r="D8" s="7" t="s">
        <v>20</v>
      </c>
      <c r="E8" s="7">
        <v>28</v>
      </c>
      <c r="F8" s="8">
        <v>655200</v>
      </c>
      <c r="G8" s="9">
        <v>74.83</v>
      </c>
      <c r="H8" s="8">
        <f t="shared" si="1"/>
        <v>8755.846585594014</v>
      </c>
      <c r="I8" s="9">
        <v>86.09</v>
      </c>
      <c r="J8" s="8">
        <v>102</v>
      </c>
      <c r="K8" s="10">
        <v>161180</v>
      </c>
      <c r="L8" s="8"/>
      <c r="M8" s="8"/>
      <c r="N8" s="8">
        <f t="shared" si="0"/>
        <v>161180</v>
      </c>
      <c r="O8" s="7" t="s">
        <v>21</v>
      </c>
      <c r="P8" s="12"/>
    </row>
    <row r="9" spans="1:16" x14ac:dyDescent="0.25">
      <c r="A9" s="6">
        <v>42018</v>
      </c>
      <c r="B9" s="7" t="s">
        <v>114</v>
      </c>
      <c r="C9" s="7" t="s">
        <v>115</v>
      </c>
      <c r="D9" s="7" t="s">
        <v>84</v>
      </c>
      <c r="E9" s="7">
        <v>22</v>
      </c>
      <c r="F9" s="8">
        <v>546000</v>
      </c>
      <c r="G9" s="9">
        <v>51.35</v>
      </c>
      <c r="H9" s="8">
        <f t="shared" si="1"/>
        <v>10632.911392405063</v>
      </c>
      <c r="I9" s="9">
        <v>87.62</v>
      </c>
      <c r="J9" s="8">
        <v>121</v>
      </c>
      <c r="K9" s="8">
        <v>112570</v>
      </c>
      <c r="L9" s="8"/>
      <c r="M9" s="8"/>
      <c r="N9" s="8">
        <f t="shared" si="0"/>
        <v>112570</v>
      </c>
      <c r="O9" s="7" t="s">
        <v>116</v>
      </c>
      <c r="P9" s="7" t="s">
        <v>33</v>
      </c>
    </row>
    <row r="10" spans="1:16" x14ac:dyDescent="0.25">
      <c r="A10" s="6">
        <v>42019</v>
      </c>
      <c r="B10" s="7" t="s">
        <v>54</v>
      </c>
      <c r="C10" s="7" t="s">
        <v>55</v>
      </c>
      <c r="D10" s="7" t="s">
        <v>56</v>
      </c>
      <c r="E10" s="7">
        <v>10</v>
      </c>
      <c r="F10" s="8">
        <v>551722</v>
      </c>
      <c r="G10" s="9">
        <v>55.91</v>
      </c>
      <c r="H10" s="8">
        <f t="shared" si="1"/>
        <v>9868.037918082633</v>
      </c>
      <c r="I10" s="9">
        <v>86.53</v>
      </c>
      <c r="J10" s="8">
        <v>114</v>
      </c>
      <c r="K10" s="10">
        <v>121030</v>
      </c>
      <c r="L10" s="8">
        <v>3010</v>
      </c>
      <c r="M10" s="8"/>
      <c r="N10" s="8">
        <v>124040</v>
      </c>
      <c r="O10" s="7" t="s">
        <v>57</v>
      </c>
      <c r="P10" s="11" t="s">
        <v>58</v>
      </c>
    </row>
    <row r="11" spans="1:16" x14ac:dyDescent="0.25">
      <c r="A11" s="6">
        <v>42019</v>
      </c>
      <c r="B11" s="7" t="s">
        <v>59</v>
      </c>
      <c r="C11" s="7" t="s">
        <v>55</v>
      </c>
      <c r="D11" s="7" t="s">
        <v>56</v>
      </c>
      <c r="E11" s="7">
        <v>10</v>
      </c>
      <c r="F11" s="8">
        <v>773577</v>
      </c>
      <c r="G11" s="9">
        <v>82.052000000000007</v>
      </c>
      <c r="H11" s="8">
        <f t="shared" si="1"/>
        <v>9427.8871934870567</v>
      </c>
      <c r="I11" s="9">
        <v>87.97</v>
      </c>
      <c r="J11" s="8">
        <v>108</v>
      </c>
      <c r="K11" s="10">
        <v>179360</v>
      </c>
      <c r="L11" s="8"/>
      <c r="M11" s="8"/>
      <c r="N11" s="8">
        <f t="shared" ref="N11:N21" si="2">K11+L11+M11</f>
        <v>179360</v>
      </c>
      <c r="O11" s="7" t="s">
        <v>60</v>
      </c>
      <c r="P11" s="18" t="s">
        <v>58</v>
      </c>
    </row>
    <row r="12" spans="1:16" x14ac:dyDescent="0.25">
      <c r="A12" s="6">
        <v>42020</v>
      </c>
      <c r="B12" s="7" t="s">
        <v>13</v>
      </c>
      <c r="C12" s="7" t="s">
        <v>14</v>
      </c>
      <c r="D12" s="7" t="s">
        <v>15</v>
      </c>
      <c r="E12" s="7">
        <v>35</v>
      </c>
      <c r="F12" s="8">
        <v>356000</v>
      </c>
      <c r="G12" s="9">
        <v>39</v>
      </c>
      <c r="H12" s="8">
        <f t="shared" si="1"/>
        <v>9128.2051282051289</v>
      </c>
      <c r="I12" s="9">
        <v>88.28</v>
      </c>
      <c r="J12" s="8">
        <v>103</v>
      </c>
      <c r="K12" s="10">
        <v>86150</v>
      </c>
      <c r="L12" s="8"/>
      <c r="M12" s="8"/>
      <c r="N12" s="8">
        <f t="shared" si="2"/>
        <v>86150</v>
      </c>
      <c r="O12" s="7" t="s">
        <v>16</v>
      </c>
      <c r="P12" s="11" t="s">
        <v>17</v>
      </c>
    </row>
    <row r="13" spans="1:16" x14ac:dyDescent="0.25">
      <c r="A13" s="6">
        <v>42034</v>
      </c>
      <c r="B13" s="7" t="s">
        <v>38</v>
      </c>
      <c r="C13" s="7" t="s">
        <v>38</v>
      </c>
      <c r="D13" s="7" t="s">
        <v>39</v>
      </c>
      <c r="E13" s="7">
        <v>13</v>
      </c>
      <c r="F13" s="8">
        <v>85123</v>
      </c>
      <c r="G13" s="9">
        <v>9.48</v>
      </c>
      <c r="H13" s="8" t="s">
        <v>40</v>
      </c>
      <c r="I13" s="9"/>
      <c r="J13" s="8"/>
      <c r="K13" s="10">
        <v>25000</v>
      </c>
      <c r="L13" s="8"/>
      <c r="M13" s="8">
        <v>98490</v>
      </c>
      <c r="N13" s="8">
        <f t="shared" si="2"/>
        <v>123490</v>
      </c>
      <c r="O13" s="7" t="s">
        <v>41</v>
      </c>
      <c r="P13" s="11" t="s">
        <v>42</v>
      </c>
    </row>
    <row r="14" spans="1:16" x14ac:dyDescent="0.25">
      <c r="A14" s="6">
        <v>42041</v>
      </c>
      <c r="B14" s="7" t="s">
        <v>34</v>
      </c>
      <c r="C14" s="7" t="s">
        <v>35</v>
      </c>
      <c r="D14" s="7" t="s">
        <v>36</v>
      </c>
      <c r="E14" s="7">
        <v>6</v>
      </c>
      <c r="F14" s="8">
        <v>600000</v>
      </c>
      <c r="G14" s="9">
        <v>54.6</v>
      </c>
      <c r="H14" s="8">
        <f>F14/G14</f>
        <v>10989.010989010989</v>
      </c>
      <c r="I14" s="9">
        <v>85.71</v>
      </c>
      <c r="J14" s="8">
        <v>128</v>
      </c>
      <c r="K14" s="10">
        <v>117090</v>
      </c>
      <c r="L14" s="8"/>
      <c r="M14" s="8"/>
      <c r="N14" s="8">
        <f t="shared" si="2"/>
        <v>117090</v>
      </c>
      <c r="O14" s="7" t="s">
        <v>37</v>
      </c>
      <c r="P14" s="15" t="s">
        <v>17</v>
      </c>
    </row>
    <row r="15" spans="1:16" x14ac:dyDescent="0.25">
      <c r="A15" s="6">
        <v>42059</v>
      </c>
      <c r="B15" s="7" t="s">
        <v>170</v>
      </c>
      <c r="C15" s="7" t="s">
        <v>171</v>
      </c>
      <c r="D15" s="7" t="s">
        <v>121</v>
      </c>
      <c r="E15" s="7" t="s">
        <v>172</v>
      </c>
      <c r="F15" s="8">
        <v>1080000</v>
      </c>
      <c r="G15" s="9">
        <v>171.39</v>
      </c>
      <c r="H15" s="29">
        <f>F15/G15</f>
        <v>6301.417819009278</v>
      </c>
      <c r="I15" s="9">
        <v>69.19</v>
      </c>
      <c r="J15" s="8">
        <v>88</v>
      </c>
      <c r="K15" s="8">
        <v>307870</v>
      </c>
      <c r="L15" s="8"/>
      <c r="M15" s="8"/>
      <c r="N15" s="8">
        <f t="shared" si="2"/>
        <v>307870</v>
      </c>
      <c r="O15" s="7" t="s">
        <v>173</v>
      </c>
      <c r="P15" s="7"/>
    </row>
    <row r="16" spans="1:16" x14ac:dyDescent="0.25">
      <c r="A16" s="6">
        <v>42066</v>
      </c>
      <c r="B16" s="7" t="s">
        <v>43</v>
      </c>
      <c r="C16" s="16" t="s">
        <v>44</v>
      </c>
      <c r="D16" s="7" t="s">
        <v>30</v>
      </c>
      <c r="E16" s="7">
        <v>28</v>
      </c>
      <c r="F16" s="8">
        <v>110000</v>
      </c>
      <c r="G16" s="9">
        <v>3</v>
      </c>
      <c r="H16" s="8" t="s">
        <v>40</v>
      </c>
      <c r="I16" s="9"/>
      <c r="J16" s="8"/>
      <c r="K16" s="10">
        <v>15000</v>
      </c>
      <c r="L16" s="8"/>
      <c r="M16" s="8">
        <v>57860</v>
      </c>
      <c r="N16" s="8">
        <f t="shared" si="2"/>
        <v>72860</v>
      </c>
      <c r="O16" s="7" t="s">
        <v>45</v>
      </c>
      <c r="P16" s="11" t="s">
        <v>46</v>
      </c>
    </row>
    <row r="17" spans="1:16" x14ac:dyDescent="0.25">
      <c r="A17" s="6">
        <v>42067</v>
      </c>
      <c r="B17" s="7" t="s">
        <v>48</v>
      </c>
      <c r="C17" s="17" t="s">
        <v>49</v>
      </c>
      <c r="D17" s="7" t="s">
        <v>36</v>
      </c>
      <c r="E17" s="7">
        <v>20</v>
      </c>
      <c r="F17" s="8">
        <v>961896</v>
      </c>
      <c r="G17" s="28">
        <v>89.99</v>
      </c>
      <c r="H17" s="29">
        <f>F17/G17</f>
        <v>10688.920991221248</v>
      </c>
      <c r="I17" s="28">
        <v>87.49</v>
      </c>
      <c r="J17" s="8">
        <v>122</v>
      </c>
      <c r="K17" s="10">
        <v>196990</v>
      </c>
      <c r="L17" s="8"/>
      <c r="M17" s="8"/>
      <c r="N17" s="8">
        <f t="shared" si="2"/>
        <v>196990</v>
      </c>
      <c r="O17" s="7" t="s">
        <v>50</v>
      </c>
      <c r="P17" s="15" t="s">
        <v>17</v>
      </c>
    </row>
    <row r="18" spans="1:16" x14ac:dyDescent="0.25">
      <c r="A18" s="6">
        <v>42067</v>
      </c>
      <c r="B18" s="7" t="s">
        <v>48</v>
      </c>
      <c r="C18" s="19" t="s">
        <v>49</v>
      </c>
      <c r="D18" s="7" t="s">
        <v>36</v>
      </c>
      <c r="E18" s="7">
        <v>11</v>
      </c>
      <c r="F18" s="8">
        <v>1608880</v>
      </c>
      <c r="G18" s="9">
        <v>152.75</v>
      </c>
      <c r="H18" s="8">
        <f>F18/G18</f>
        <v>10532.765957446809</v>
      </c>
      <c r="I18" s="9">
        <v>88.68</v>
      </c>
      <c r="J18" s="8">
        <v>119</v>
      </c>
      <c r="K18" s="10">
        <v>338940</v>
      </c>
      <c r="L18" s="8"/>
      <c r="M18" s="8"/>
      <c r="N18" s="8">
        <f t="shared" si="2"/>
        <v>338940</v>
      </c>
      <c r="O18" s="7" t="s">
        <v>51</v>
      </c>
      <c r="P18" s="18" t="s">
        <v>17</v>
      </c>
    </row>
    <row r="19" spans="1:16" x14ac:dyDescent="0.25">
      <c r="A19" s="6">
        <v>42067</v>
      </c>
      <c r="B19" s="7" t="s">
        <v>48</v>
      </c>
      <c r="C19" s="7" t="s">
        <v>49</v>
      </c>
      <c r="D19" s="7" t="s">
        <v>47</v>
      </c>
      <c r="E19" s="7">
        <v>3</v>
      </c>
      <c r="F19" s="8">
        <v>775170</v>
      </c>
      <c r="G19" s="9">
        <v>112.34</v>
      </c>
      <c r="H19" s="8">
        <f>F19/G19</f>
        <v>6900.2136371728675</v>
      </c>
      <c r="I19" s="9">
        <v>76.22</v>
      </c>
      <c r="J19" s="8">
        <v>91</v>
      </c>
      <c r="K19" s="10">
        <v>214240</v>
      </c>
      <c r="L19" s="8"/>
      <c r="M19" s="8"/>
      <c r="N19" s="8">
        <f t="shared" si="2"/>
        <v>214240</v>
      </c>
      <c r="O19" s="7" t="s">
        <v>52</v>
      </c>
      <c r="P19" s="18" t="s">
        <v>53</v>
      </c>
    </row>
    <row r="20" spans="1:16" x14ac:dyDescent="0.25">
      <c r="A20" s="6">
        <v>42080</v>
      </c>
      <c r="B20" s="7" t="s">
        <v>69</v>
      </c>
      <c r="C20" s="7" t="s">
        <v>70</v>
      </c>
      <c r="D20" s="7" t="s">
        <v>36</v>
      </c>
      <c r="E20" s="7">
        <v>31</v>
      </c>
      <c r="F20" s="8">
        <v>585200</v>
      </c>
      <c r="G20" s="9">
        <v>78.650000000000006</v>
      </c>
      <c r="H20" s="8">
        <f>F20/G20</f>
        <v>7440.5594405594402</v>
      </c>
      <c r="I20" s="9">
        <v>83.83</v>
      </c>
      <c r="J20" s="8">
        <v>89</v>
      </c>
      <c r="K20" s="10">
        <v>164960</v>
      </c>
      <c r="L20" s="8"/>
      <c r="M20" s="8"/>
      <c r="N20" s="8">
        <f t="shared" si="2"/>
        <v>164960</v>
      </c>
      <c r="O20" s="7" t="s">
        <v>71</v>
      </c>
      <c r="P20" s="19" t="s">
        <v>33</v>
      </c>
    </row>
    <row r="21" spans="1:16" x14ac:dyDescent="0.25">
      <c r="A21" s="6">
        <v>42082</v>
      </c>
      <c r="B21" s="19" t="s">
        <v>72</v>
      </c>
      <c r="C21" s="7" t="s">
        <v>54</v>
      </c>
      <c r="D21" s="7" t="s">
        <v>39</v>
      </c>
      <c r="E21" s="7">
        <v>35</v>
      </c>
      <c r="F21" s="8">
        <v>760000</v>
      </c>
      <c r="G21" s="9">
        <v>79</v>
      </c>
      <c r="H21" s="8">
        <f>F21/G21</f>
        <v>9620.2531645569616</v>
      </c>
      <c r="I21" s="9">
        <v>82.03</v>
      </c>
      <c r="J21" s="8">
        <v>109</v>
      </c>
      <c r="K21" s="10">
        <v>174980</v>
      </c>
      <c r="L21" s="8"/>
      <c r="M21" s="8"/>
      <c r="N21" s="8">
        <f t="shared" si="2"/>
        <v>174980</v>
      </c>
      <c r="O21" s="7" t="s">
        <v>73</v>
      </c>
      <c r="P21" s="7" t="s">
        <v>33</v>
      </c>
    </row>
    <row r="22" spans="1:16" x14ac:dyDescent="0.25">
      <c r="A22" s="6">
        <v>42085</v>
      </c>
      <c r="B22" s="7" t="s">
        <v>78</v>
      </c>
      <c r="C22" s="7" t="s">
        <v>79</v>
      </c>
      <c r="D22" s="7" t="s">
        <v>56</v>
      </c>
      <c r="E22" s="7">
        <v>6</v>
      </c>
      <c r="F22" s="8">
        <v>108500</v>
      </c>
      <c r="G22" s="9">
        <v>3.25</v>
      </c>
      <c r="H22" s="27" t="s">
        <v>40</v>
      </c>
      <c r="I22" s="9" t="s">
        <v>40</v>
      </c>
      <c r="J22" s="8"/>
      <c r="K22" s="10">
        <v>4310</v>
      </c>
      <c r="L22" s="8">
        <v>1620</v>
      </c>
      <c r="M22" s="8">
        <v>62480</v>
      </c>
      <c r="N22" s="8">
        <v>68410</v>
      </c>
      <c r="O22" s="7" t="s">
        <v>80</v>
      </c>
      <c r="P22" s="7" t="s">
        <v>65</v>
      </c>
    </row>
    <row r="23" spans="1:16" x14ac:dyDescent="0.25">
      <c r="A23" s="6">
        <v>42087</v>
      </c>
      <c r="B23" s="30" t="s">
        <v>76</v>
      </c>
      <c r="C23" s="7" t="s">
        <v>66</v>
      </c>
      <c r="D23" s="7" t="s">
        <v>67</v>
      </c>
      <c r="E23" s="7">
        <v>28</v>
      </c>
      <c r="F23" s="8">
        <v>1200000</v>
      </c>
      <c r="G23" s="9">
        <v>111.35</v>
      </c>
      <c r="H23" s="8">
        <f t="shared" ref="H23:H31" si="3">F23/G23</f>
        <v>10776.829815895824</v>
      </c>
      <c r="I23" s="9">
        <v>85.39</v>
      </c>
      <c r="J23" s="8">
        <v>126</v>
      </c>
      <c r="K23" s="10">
        <v>237890</v>
      </c>
      <c r="L23" s="8"/>
      <c r="M23" s="8"/>
      <c r="N23" s="8">
        <f>K23+L23+M23</f>
        <v>237890</v>
      </c>
      <c r="O23" s="7" t="s">
        <v>68</v>
      </c>
      <c r="P23" s="14"/>
    </row>
    <row r="24" spans="1:16" x14ac:dyDescent="0.25">
      <c r="A24" s="6">
        <v>42087</v>
      </c>
      <c r="B24" s="7" t="s">
        <v>54</v>
      </c>
      <c r="C24" s="7" t="s">
        <v>74</v>
      </c>
      <c r="D24" s="7" t="s">
        <v>56</v>
      </c>
      <c r="E24" s="7">
        <v>3</v>
      </c>
      <c r="F24" s="8">
        <v>1400000</v>
      </c>
      <c r="G24" s="9">
        <v>154.6</v>
      </c>
      <c r="H24" s="8">
        <f t="shared" si="3"/>
        <v>9055.6274256144898</v>
      </c>
      <c r="I24" s="9">
        <v>82.04</v>
      </c>
      <c r="J24" s="8">
        <v>110</v>
      </c>
      <c r="K24" s="10">
        <v>317330</v>
      </c>
      <c r="L24" s="8">
        <v>2960</v>
      </c>
      <c r="M24" s="8"/>
      <c r="N24" s="8">
        <f>K24+L24+M24</f>
        <v>320290</v>
      </c>
      <c r="O24" s="7" t="s">
        <v>75</v>
      </c>
      <c r="P24" s="7" t="s">
        <v>33</v>
      </c>
    </row>
    <row r="25" spans="1:16" x14ac:dyDescent="0.25">
      <c r="A25" s="6">
        <v>42087</v>
      </c>
      <c r="B25" s="7" t="s">
        <v>76</v>
      </c>
      <c r="C25" s="7" t="s">
        <v>66</v>
      </c>
      <c r="D25" s="7" t="s">
        <v>67</v>
      </c>
      <c r="E25" s="7" t="s">
        <v>86</v>
      </c>
      <c r="F25" s="8">
        <v>4730000</v>
      </c>
      <c r="G25" s="9">
        <v>465.08</v>
      </c>
      <c r="H25" s="8">
        <f t="shared" si="3"/>
        <v>10170.293282876064</v>
      </c>
      <c r="I25" s="9">
        <v>85.67</v>
      </c>
      <c r="J25" s="8">
        <v>119</v>
      </c>
      <c r="K25" s="10">
        <v>996840</v>
      </c>
      <c r="L25" s="8"/>
      <c r="M25" s="8"/>
      <c r="N25" s="8">
        <v>996840</v>
      </c>
      <c r="O25" s="7" t="s">
        <v>77</v>
      </c>
      <c r="P25" s="7"/>
    </row>
    <row r="26" spans="1:16" x14ac:dyDescent="0.25">
      <c r="A26" s="6">
        <v>42087</v>
      </c>
      <c r="B26" s="7" t="s">
        <v>54</v>
      </c>
      <c r="C26" s="7" t="s">
        <v>74</v>
      </c>
      <c r="D26" s="7" t="s">
        <v>36</v>
      </c>
      <c r="E26" s="7">
        <v>29</v>
      </c>
      <c r="F26" s="8">
        <v>554161</v>
      </c>
      <c r="G26" s="9">
        <v>53.1</v>
      </c>
      <c r="H26" s="29">
        <f t="shared" si="3"/>
        <v>10436.177024482109</v>
      </c>
      <c r="I26" s="9">
        <v>87.16</v>
      </c>
      <c r="J26" s="8">
        <v>120</v>
      </c>
      <c r="K26" s="8">
        <v>115770</v>
      </c>
      <c r="L26" s="8"/>
      <c r="M26" s="8"/>
      <c r="N26" s="8">
        <f>K26+L26+M26</f>
        <v>115770</v>
      </c>
      <c r="O26" s="7" t="s">
        <v>154</v>
      </c>
      <c r="P26" s="7" t="s">
        <v>118</v>
      </c>
    </row>
    <row r="27" spans="1:16" x14ac:dyDescent="0.25">
      <c r="A27" s="40">
        <v>42090</v>
      </c>
      <c r="B27" s="34" t="s">
        <v>174</v>
      </c>
      <c r="C27" s="34" t="s">
        <v>175</v>
      </c>
      <c r="D27" s="34" t="s">
        <v>56</v>
      </c>
      <c r="E27" s="34">
        <v>3</v>
      </c>
      <c r="F27" s="29">
        <v>75000</v>
      </c>
      <c r="G27" s="28">
        <v>10.91</v>
      </c>
      <c r="H27" s="8">
        <f t="shared" si="3"/>
        <v>6874.4271310724107</v>
      </c>
      <c r="I27" s="9">
        <v>69.3</v>
      </c>
      <c r="J27" s="8">
        <v>86</v>
      </c>
      <c r="K27" s="29">
        <v>21650</v>
      </c>
      <c r="L27" s="35"/>
      <c r="M27" s="35"/>
      <c r="N27" s="36">
        <v>21650</v>
      </c>
      <c r="O27" s="34" t="s">
        <v>176</v>
      </c>
      <c r="P27" s="35"/>
    </row>
    <row r="28" spans="1:16" x14ac:dyDescent="0.25">
      <c r="A28" s="6">
        <v>42095</v>
      </c>
      <c r="B28" s="31" t="s">
        <v>81</v>
      </c>
      <c r="C28" s="7" t="s">
        <v>18</v>
      </c>
      <c r="D28" s="7" t="s">
        <v>20</v>
      </c>
      <c r="E28" s="7">
        <v>28</v>
      </c>
      <c r="F28" s="8">
        <v>663000</v>
      </c>
      <c r="G28" s="9">
        <v>74.83</v>
      </c>
      <c r="H28" s="8">
        <f t="shared" si="3"/>
        <v>8860.0828544701326</v>
      </c>
      <c r="I28" s="9">
        <v>86.09</v>
      </c>
      <c r="J28" s="8">
        <v>103</v>
      </c>
      <c r="K28" s="8">
        <v>161180</v>
      </c>
      <c r="L28" s="8"/>
      <c r="M28" s="8"/>
      <c r="N28" s="8">
        <f>K28+L28+M28</f>
        <v>161180</v>
      </c>
      <c r="O28" s="7" t="s">
        <v>82</v>
      </c>
      <c r="P28" s="7"/>
    </row>
    <row r="29" spans="1:16" x14ac:dyDescent="0.25">
      <c r="A29" s="6">
        <v>42095</v>
      </c>
      <c r="B29" s="7" t="s">
        <v>108</v>
      </c>
      <c r="C29" s="7" t="s">
        <v>109</v>
      </c>
      <c r="D29" s="7" t="s">
        <v>103</v>
      </c>
      <c r="E29" s="7">
        <v>24</v>
      </c>
      <c r="F29" s="8">
        <v>320000</v>
      </c>
      <c r="G29" s="9">
        <v>40</v>
      </c>
      <c r="H29" s="8">
        <f t="shared" si="3"/>
        <v>8000</v>
      </c>
      <c r="I29" s="9">
        <v>77.739999999999995</v>
      </c>
      <c r="J29" s="8">
        <v>103</v>
      </c>
      <c r="K29" s="8">
        <v>77800</v>
      </c>
      <c r="L29" s="8"/>
      <c r="M29" s="8"/>
      <c r="N29" s="8">
        <f>K29+L29+M29</f>
        <v>77800</v>
      </c>
      <c r="O29" s="7" t="s">
        <v>110</v>
      </c>
      <c r="P29" s="7" t="s">
        <v>33</v>
      </c>
    </row>
    <row r="30" spans="1:16" x14ac:dyDescent="0.25">
      <c r="A30" s="6">
        <v>42097</v>
      </c>
      <c r="B30" s="7" t="s">
        <v>92</v>
      </c>
      <c r="C30" s="7" t="s">
        <v>93</v>
      </c>
      <c r="D30" s="7" t="s">
        <v>30</v>
      </c>
      <c r="E30" s="7">
        <v>16</v>
      </c>
      <c r="F30" s="8">
        <v>32600</v>
      </c>
      <c r="G30" s="9">
        <v>3.04</v>
      </c>
      <c r="H30" s="8">
        <f t="shared" si="3"/>
        <v>10723.684210526315</v>
      </c>
      <c r="I30" s="9">
        <v>89.75</v>
      </c>
      <c r="J30" s="8">
        <v>119</v>
      </c>
      <c r="K30" s="8">
        <v>6830</v>
      </c>
      <c r="L30" s="8"/>
      <c r="M30" s="8"/>
      <c r="N30" s="8">
        <v>6830</v>
      </c>
      <c r="O30" s="7" t="s">
        <v>94</v>
      </c>
      <c r="P30" s="7" t="s">
        <v>58</v>
      </c>
    </row>
    <row r="31" spans="1:16" x14ac:dyDescent="0.25">
      <c r="A31" s="6">
        <v>42097</v>
      </c>
      <c r="B31" s="7" t="s">
        <v>101</v>
      </c>
      <c r="C31" s="7" t="s">
        <v>102</v>
      </c>
      <c r="D31" s="7" t="s">
        <v>103</v>
      </c>
      <c r="E31" s="7">
        <v>19</v>
      </c>
      <c r="F31" s="8">
        <v>1322163</v>
      </c>
      <c r="G31" s="9">
        <v>159.91999999999999</v>
      </c>
      <c r="H31" s="8">
        <f t="shared" si="3"/>
        <v>8267.6525762881447</v>
      </c>
      <c r="I31" s="9">
        <v>79.97</v>
      </c>
      <c r="J31" s="8">
        <v>103</v>
      </c>
      <c r="K31" s="8">
        <v>319990</v>
      </c>
      <c r="L31" s="8"/>
      <c r="M31" s="8"/>
      <c r="N31" s="8">
        <f t="shared" ref="N31:N66" si="4">K31+L31+M31</f>
        <v>319990</v>
      </c>
      <c r="O31" s="7" t="s">
        <v>104</v>
      </c>
      <c r="P31" s="7"/>
    </row>
    <row r="32" spans="1:16" x14ac:dyDescent="0.25">
      <c r="A32" s="6">
        <v>42103</v>
      </c>
      <c r="B32" s="7" t="s">
        <v>83</v>
      </c>
      <c r="C32" s="7" t="s">
        <v>28</v>
      </c>
      <c r="D32" s="7" t="s">
        <v>84</v>
      </c>
      <c r="E32" s="32" t="s">
        <v>85</v>
      </c>
      <c r="F32" s="8">
        <v>85000</v>
      </c>
      <c r="G32" s="9">
        <v>15.88</v>
      </c>
      <c r="H32" s="8" t="s">
        <v>40</v>
      </c>
      <c r="I32" s="9"/>
      <c r="J32" s="8"/>
      <c r="K32" s="8">
        <v>17060</v>
      </c>
      <c r="L32" s="8"/>
      <c r="M32" s="8"/>
      <c r="N32" s="8">
        <f t="shared" si="4"/>
        <v>17060</v>
      </c>
      <c r="O32" s="7" t="s">
        <v>87</v>
      </c>
      <c r="P32" s="7" t="s">
        <v>88</v>
      </c>
    </row>
    <row r="33" spans="1:16" x14ac:dyDescent="0.25">
      <c r="A33" s="6">
        <v>42103</v>
      </c>
      <c r="B33" s="7" t="s">
        <v>89</v>
      </c>
      <c r="C33" s="7" t="s">
        <v>90</v>
      </c>
      <c r="D33" s="7" t="s">
        <v>20</v>
      </c>
      <c r="E33" s="7">
        <v>30</v>
      </c>
      <c r="F33" s="8">
        <v>786600</v>
      </c>
      <c r="G33" s="9">
        <v>105.01</v>
      </c>
      <c r="H33" s="8">
        <f t="shared" ref="H33:H42" si="5">F33/G33</f>
        <v>7490.7151699838105</v>
      </c>
      <c r="I33" s="9">
        <v>76.17</v>
      </c>
      <c r="J33" s="8">
        <v>98</v>
      </c>
      <c r="K33" s="8">
        <v>203760</v>
      </c>
      <c r="L33" s="8"/>
      <c r="M33" s="8"/>
      <c r="N33" s="8">
        <f t="shared" si="4"/>
        <v>203760</v>
      </c>
      <c r="O33" s="7" t="s">
        <v>91</v>
      </c>
      <c r="P33" s="7" t="s">
        <v>33</v>
      </c>
    </row>
    <row r="34" spans="1:16" x14ac:dyDescent="0.25">
      <c r="A34" s="6">
        <v>42107</v>
      </c>
      <c r="B34" s="7" t="s">
        <v>105</v>
      </c>
      <c r="C34" s="7" t="s">
        <v>106</v>
      </c>
      <c r="D34" s="7" t="s">
        <v>15</v>
      </c>
      <c r="E34" s="7">
        <v>18</v>
      </c>
      <c r="F34" s="8">
        <v>80000</v>
      </c>
      <c r="G34" s="9">
        <v>10</v>
      </c>
      <c r="H34" s="8">
        <f t="shared" si="5"/>
        <v>8000</v>
      </c>
      <c r="I34" s="9">
        <v>86.74</v>
      </c>
      <c r="J34" s="8">
        <v>92</v>
      </c>
      <c r="K34" s="8">
        <v>21700</v>
      </c>
      <c r="L34" s="8"/>
      <c r="M34" s="8"/>
      <c r="N34" s="8">
        <f t="shared" si="4"/>
        <v>21700</v>
      </c>
      <c r="O34" s="7" t="s">
        <v>107</v>
      </c>
      <c r="P34" s="7" t="s">
        <v>33</v>
      </c>
    </row>
    <row r="35" spans="1:16" x14ac:dyDescent="0.25">
      <c r="A35" s="6">
        <v>42107</v>
      </c>
      <c r="B35" s="7" t="s">
        <v>106</v>
      </c>
      <c r="C35" s="7" t="s">
        <v>105</v>
      </c>
      <c r="D35" s="7" t="s">
        <v>30</v>
      </c>
      <c r="E35" s="7">
        <v>13</v>
      </c>
      <c r="F35" s="8">
        <v>80000</v>
      </c>
      <c r="G35" s="9">
        <v>9.48</v>
      </c>
      <c r="H35" s="8">
        <f t="shared" si="5"/>
        <v>8438.818565400843</v>
      </c>
      <c r="I35" s="9">
        <v>79.92</v>
      </c>
      <c r="J35" s="8">
        <v>104</v>
      </c>
      <c r="K35" s="8">
        <v>19200</v>
      </c>
      <c r="L35" s="7"/>
      <c r="M35" s="7"/>
      <c r="N35" s="8">
        <f t="shared" si="4"/>
        <v>19200</v>
      </c>
      <c r="O35" s="7" t="s">
        <v>117</v>
      </c>
      <c r="P35" s="7" t="s">
        <v>118</v>
      </c>
    </row>
    <row r="36" spans="1:16" x14ac:dyDescent="0.25">
      <c r="A36" s="6">
        <v>42108</v>
      </c>
      <c r="B36" s="7" t="s">
        <v>180</v>
      </c>
      <c r="C36" s="7" t="s">
        <v>181</v>
      </c>
      <c r="D36" s="7" t="s">
        <v>182</v>
      </c>
      <c r="E36" s="7">
        <v>2</v>
      </c>
      <c r="F36" s="8">
        <v>656000</v>
      </c>
      <c r="G36" s="9">
        <v>103.31</v>
      </c>
      <c r="H36" s="8">
        <f t="shared" si="5"/>
        <v>6349.8209273061657</v>
      </c>
      <c r="I36" s="9">
        <v>78.430000000000007</v>
      </c>
      <c r="J36" s="8">
        <v>81</v>
      </c>
      <c r="K36" s="8">
        <v>202750</v>
      </c>
      <c r="L36" s="8"/>
      <c r="M36" s="8"/>
      <c r="N36" s="8">
        <f t="shared" si="4"/>
        <v>202750</v>
      </c>
      <c r="O36" s="7" t="s">
        <v>183</v>
      </c>
      <c r="P36" s="7"/>
    </row>
    <row r="37" spans="1:16" x14ac:dyDescent="0.25">
      <c r="A37" s="6">
        <v>42114</v>
      </c>
      <c r="B37" s="7" t="s">
        <v>111</v>
      </c>
      <c r="C37" s="7" t="s">
        <v>112</v>
      </c>
      <c r="D37" s="7" t="s">
        <v>67</v>
      </c>
      <c r="E37" s="7">
        <v>8</v>
      </c>
      <c r="F37" s="8">
        <v>40250</v>
      </c>
      <c r="G37" s="9">
        <v>30.49</v>
      </c>
      <c r="H37" s="8">
        <f t="shared" si="5"/>
        <v>1320.1049524434241</v>
      </c>
      <c r="I37" s="9">
        <v>49.35</v>
      </c>
      <c r="J37" s="8"/>
      <c r="K37" s="8">
        <v>37640</v>
      </c>
      <c r="L37" s="8"/>
      <c r="M37" s="8"/>
      <c r="N37" s="8">
        <f t="shared" si="4"/>
        <v>37640</v>
      </c>
      <c r="O37" s="7" t="s">
        <v>113</v>
      </c>
      <c r="P37" s="31" t="s">
        <v>257</v>
      </c>
    </row>
    <row r="38" spans="1:16" x14ac:dyDescent="0.25">
      <c r="A38" s="6">
        <v>42115</v>
      </c>
      <c r="B38" s="7" t="s">
        <v>95</v>
      </c>
      <c r="C38" s="7" t="s">
        <v>93</v>
      </c>
      <c r="D38" s="7" t="s">
        <v>96</v>
      </c>
      <c r="E38" s="7">
        <v>26</v>
      </c>
      <c r="F38" s="8">
        <v>32200</v>
      </c>
      <c r="G38" s="9">
        <v>3.04</v>
      </c>
      <c r="H38" s="8">
        <f t="shared" si="5"/>
        <v>10592.105263157895</v>
      </c>
      <c r="I38" s="9">
        <v>88.97</v>
      </c>
      <c r="J38" s="8">
        <v>119</v>
      </c>
      <c r="K38" s="8">
        <v>6770</v>
      </c>
      <c r="L38" s="8"/>
      <c r="M38" s="8"/>
      <c r="N38" s="8">
        <f t="shared" si="4"/>
        <v>6770</v>
      </c>
      <c r="O38" s="7" t="s">
        <v>97</v>
      </c>
      <c r="P38" s="7" t="s">
        <v>58</v>
      </c>
    </row>
    <row r="39" spans="1:16" x14ac:dyDescent="0.25">
      <c r="A39" s="6">
        <v>42125</v>
      </c>
      <c r="B39" s="7" t="s">
        <v>130</v>
      </c>
      <c r="C39" s="7" t="s">
        <v>131</v>
      </c>
      <c r="D39" s="7" t="s">
        <v>56</v>
      </c>
      <c r="E39" s="7">
        <v>16</v>
      </c>
      <c r="F39" s="8">
        <v>739480</v>
      </c>
      <c r="G39" s="9">
        <v>76.63</v>
      </c>
      <c r="H39" s="8">
        <f t="shared" si="5"/>
        <v>9650.0065248597166</v>
      </c>
      <c r="I39" s="9">
        <v>79.650000000000006</v>
      </c>
      <c r="J39" s="8">
        <v>88</v>
      </c>
      <c r="K39" s="8">
        <v>166390</v>
      </c>
      <c r="L39" s="8">
        <v>1490</v>
      </c>
      <c r="M39" s="7"/>
      <c r="N39" s="8">
        <f t="shared" si="4"/>
        <v>167880</v>
      </c>
      <c r="O39" s="7" t="s">
        <v>132</v>
      </c>
      <c r="P39" s="7" t="s">
        <v>133</v>
      </c>
    </row>
    <row r="40" spans="1:16" x14ac:dyDescent="0.25">
      <c r="A40" s="6">
        <v>42133</v>
      </c>
      <c r="B40" s="7" t="s">
        <v>126</v>
      </c>
      <c r="C40" s="7" t="s">
        <v>126</v>
      </c>
      <c r="D40" s="7" t="s">
        <v>127</v>
      </c>
      <c r="E40" s="7">
        <v>29</v>
      </c>
      <c r="F40" s="8">
        <v>25650</v>
      </c>
      <c r="G40" s="9">
        <v>2.85</v>
      </c>
      <c r="H40" s="8">
        <f t="shared" si="5"/>
        <v>9000</v>
      </c>
      <c r="I40" s="9">
        <v>78.62</v>
      </c>
      <c r="J40" s="8">
        <v>114</v>
      </c>
      <c r="K40" s="8">
        <v>5610</v>
      </c>
      <c r="L40" s="7"/>
      <c r="M40" s="7"/>
      <c r="N40" s="8">
        <f t="shared" si="4"/>
        <v>5610</v>
      </c>
      <c r="O40" s="7" t="s">
        <v>128</v>
      </c>
      <c r="P40" s="7" t="s">
        <v>129</v>
      </c>
    </row>
    <row r="41" spans="1:16" x14ac:dyDescent="0.25">
      <c r="A41" s="6">
        <v>42136</v>
      </c>
      <c r="B41" s="7" t="s">
        <v>123</v>
      </c>
      <c r="C41" s="7" t="s">
        <v>124</v>
      </c>
      <c r="D41" s="7" t="s">
        <v>67</v>
      </c>
      <c r="E41" s="7">
        <v>12</v>
      </c>
      <c r="F41" s="8">
        <v>140000</v>
      </c>
      <c r="G41" s="9">
        <v>27.47</v>
      </c>
      <c r="H41" s="8">
        <f t="shared" si="5"/>
        <v>5096.4688751365129</v>
      </c>
      <c r="I41" s="9">
        <v>52.2</v>
      </c>
      <c r="J41" s="8"/>
      <c r="K41" s="8">
        <v>35880</v>
      </c>
      <c r="L41" s="7"/>
      <c r="M41" s="7"/>
      <c r="N41" s="8">
        <f t="shared" si="4"/>
        <v>35880</v>
      </c>
      <c r="O41" s="7" t="s">
        <v>125</v>
      </c>
      <c r="P41" s="31" t="s">
        <v>257</v>
      </c>
    </row>
    <row r="42" spans="1:16" x14ac:dyDescent="0.25">
      <c r="A42" s="6">
        <v>42137</v>
      </c>
      <c r="B42" s="37" t="s">
        <v>119</v>
      </c>
      <c r="C42" s="7" t="s">
        <v>120</v>
      </c>
      <c r="D42" s="7" t="s">
        <v>121</v>
      </c>
      <c r="E42" s="7">
        <v>29</v>
      </c>
      <c r="F42" s="8">
        <v>26000</v>
      </c>
      <c r="G42" s="9">
        <v>2.36</v>
      </c>
      <c r="H42" s="8">
        <f t="shared" si="5"/>
        <v>11016.949152542373</v>
      </c>
      <c r="I42" s="9">
        <v>85.73</v>
      </c>
      <c r="J42" s="8">
        <v>129</v>
      </c>
      <c r="K42" s="8">
        <v>5060</v>
      </c>
      <c r="L42" s="7"/>
      <c r="M42" s="7"/>
      <c r="N42" s="8">
        <f t="shared" si="4"/>
        <v>5060</v>
      </c>
      <c r="O42" s="7" t="s">
        <v>122</v>
      </c>
      <c r="P42" s="7" t="s">
        <v>58</v>
      </c>
    </row>
    <row r="43" spans="1:16" x14ac:dyDescent="0.25">
      <c r="A43" s="6">
        <v>42152</v>
      </c>
      <c r="B43" s="7" t="s">
        <v>177</v>
      </c>
      <c r="C43" s="7" t="s">
        <v>175</v>
      </c>
      <c r="D43" s="7" t="s">
        <v>56</v>
      </c>
      <c r="E43" s="7">
        <v>3</v>
      </c>
      <c r="F43" s="8">
        <v>80000</v>
      </c>
      <c r="G43" s="9">
        <v>3.04</v>
      </c>
      <c r="H43" s="27"/>
      <c r="I43" s="9"/>
      <c r="J43" s="8"/>
      <c r="K43" s="8">
        <v>4030</v>
      </c>
      <c r="L43" s="8">
        <v>3700</v>
      </c>
      <c r="M43" s="8">
        <v>61030</v>
      </c>
      <c r="N43" s="8">
        <f t="shared" si="4"/>
        <v>68760</v>
      </c>
      <c r="O43" s="7" t="s">
        <v>178</v>
      </c>
      <c r="P43" s="7" t="s">
        <v>179</v>
      </c>
    </row>
    <row r="44" spans="1:16" x14ac:dyDescent="0.25">
      <c r="A44" s="6">
        <v>42156</v>
      </c>
      <c r="B44" s="7" t="s">
        <v>160</v>
      </c>
      <c r="C44" s="7" t="s">
        <v>131</v>
      </c>
      <c r="D44" s="7" t="s">
        <v>56</v>
      </c>
      <c r="E44" s="7">
        <v>16</v>
      </c>
      <c r="F44" s="29">
        <v>555570</v>
      </c>
      <c r="G44" s="9">
        <v>58.5</v>
      </c>
      <c r="H44" s="8">
        <f>F44/G44</f>
        <v>9496.9230769230762</v>
      </c>
      <c r="I44" s="9">
        <v>83.77</v>
      </c>
      <c r="J44" s="8">
        <v>115</v>
      </c>
      <c r="K44" s="29">
        <v>121170</v>
      </c>
      <c r="L44" s="7"/>
      <c r="M44" s="7"/>
      <c r="N44" s="29">
        <f t="shared" si="4"/>
        <v>121170</v>
      </c>
      <c r="O44" s="7" t="s">
        <v>161</v>
      </c>
      <c r="P44" s="7" t="s">
        <v>118</v>
      </c>
    </row>
    <row r="45" spans="1:16" x14ac:dyDescent="0.25">
      <c r="A45" s="6">
        <v>42156</v>
      </c>
      <c r="B45" s="34" t="s">
        <v>160</v>
      </c>
      <c r="C45" s="34" t="s">
        <v>131</v>
      </c>
      <c r="D45" s="34" t="s">
        <v>56</v>
      </c>
      <c r="E45" s="34">
        <v>16</v>
      </c>
      <c r="F45" s="29">
        <v>180000</v>
      </c>
      <c r="G45" s="28">
        <v>20</v>
      </c>
      <c r="H45" s="29">
        <f>F45/G45</f>
        <v>9000</v>
      </c>
      <c r="I45" s="9">
        <v>80.930000000000007</v>
      </c>
      <c r="J45" s="8">
        <v>113</v>
      </c>
      <c r="K45" s="8">
        <v>39940</v>
      </c>
      <c r="L45" s="8"/>
      <c r="M45" s="8"/>
      <c r="N45" s="8">
        <f t="shared" si="4"/>
        <v>39940</v>
      </c>
      <c r="O45" s="7" t="s">
        <v>162</v>
      </c>
      <c r="P45" s="7" t="s">
        <v>118</v>
      </c>
    </row>
    <row r="46" spans="1:16" ht="23.25" x14ac:dyDescent="0.25">
      <c r="A46" s="6">
        <v>42163</v>
      </c>
      <c r="B46" s="33" t="s">
        <v>142</v>
      </c>
      <c r="C46" s="7" t="s">
        <v>143</v>
      </c>
      <c r="D46" s="7" t="s">
        <v>47</v>
      </c>
      <c r="E46" s="7">
        <v>21</v>
      </c>
      <c r="F46" s="8">
        <v>23000</v>
      </c>
      <c r="G46" s="9">
        <v>4.04</v>
      </c>
      <c r="H46" s="8" t="s">
        <v>40</v>
      </c>
      <c r="I46" s="9"/>
      <c r="J46" s="8"/>
      <c r="K46" s="8">
        <v>22500</v>
      </c>
      <c r="L46" s="7"/>
      <c r="M46" s="8">
        <v>6380</v>
      </c>
      <c r="N46" s="8">
        <f t="shared" si="4"/>
        <v>28880</v>
      </c>
      <c r="O46" s="7" t="s">
        <v>144</v>
      </c>
      <c r="P46" s="7" t="s">
        <v>145</v>
      </c>
    </row>
    <row r="47" spans="1:16" x14ac:dyDescent="0.25">
      <c r="A47" s="6">
        <v>42164</v>
      </c>
      <c r="B47" s="7" t="s">
        <v>134</v>
      </c>
      <c r="C47" s="7" t="s">
        <v>135</v>
      </c>
      <c r="D47" s="7" t="s">
        <v>56</v>
      </c>
      <c r="E47" s="7">
        <v>35</v>
      </c>
      <c r="F47" s="8">
        <v>465000</v>
      </c>
      <c r="G47" s="9">
        <v>49.73</v>
      </c>
      <c r="H47" s="8">
        <f>F47/G47</f>
        <v>9350.4926603659769</v>
      </c>
      <c r="I47" s="9">
        <v>80.040000000000006</v>
      </c>
      <c r="J47" s="8">
        <v>117</v>
      </c>
      <c r="K47" s="8">
        <v>99590</v>
      </c>
      <c r="L47" s="8">
        <v>950</v>
      </c>
      <c r="M47" s="8"/>
      <c r="N47" s="8">
        <f t="shared" si="4"/>
        <v>100540</v>
      </c>
      <c r="O47" s="7" t="s">
        <v>139</v>
      </c>
      <c r="P47" s="7" t="s">
        <v>33</v>
      </c>
    </row>
    <row r="48" spans="1:16" x14ac:dyDescent="0.25">
      <c r="A48" s="6">
        <v>42164</v>
      </c>
      <c r="B48" s="7" t="s">
        <v>140</v>
      </c>
      <c r="C48" s="7" t="s">
        <v>59</v>
      </c>
      <c r="D48" s="7" t="s">
        <v>103</v>
      </c>
      <c r="E48" s="7">
        <v>19</v>
      </c>
      <c r="F48" s="8">
        <v>1322163</v>
      </c>
      <c r="G48" s="9">
        <v>159.91999999999999</v>
      </c>
      <c r="H48" s="8">
        <f>F48/G48</f>
        <v>8267.6525762881447</v>
      </c>
      <c r="I48" s="9">
        <v>79.97</v>
      </c>
      <c r="J48" s="8">
        <v>103</v>
      </c>
      <c r="K48" s="8">
        <v>319990</v>
      </c>
      <c r="L48" s="7"/>
      <c r="M48" s="8"/>
      <c r="N48" s="8">
        <f t="shared" si="4"/>
        <v>319990</v>
      </c>
      <c r="O48" s="7" t="s">
        <v>141</v>
      </c>
      <c r="P48" s="7"/>
    </row>
    <row r="49" spans="1:16" x14ac:dyDescent="0.25">
      <c r="A49" s="6">
        <v>42164</v>
      </c>
      <c r="B49" s="7" t="s">
        <v>163</v>
      </c>
      <c r="C49" s="7" t="s">
        <v>79</v>
      </c>
      <c r="D49" s="7" t="s">
        <v>30</v>
      </c>
      <c r="E49" s="7">
        <v>23</v>
      </c>
      <c r="F49" s="8">
        <v>122500</v>
      </c>
      <c r="G49" s="9">
        <v>9.69</v>
      </c>
      <c r="H49" s="29" t="s">
        <v>40</v>
      </c>
      <c r="I49" s="9"/>
      <c r="J49" s="8"/>
      <c r="K49" s="8">
        <v>13030</v>
      </c>
      <c r="L49" s="8">
        <v>6720</v>
      </c>
      <c r="M49" s="8">
        <v>57910</v>
      </c>
      <c r="N49" s="8">
        <f t="shared" si="4"/>
        <v>77660</v>
      </c>
      <c r="O49" s="7" t="s">
        <v>164</v>
      </c>
      <c r="P49" s="7" t="s">
        <v>65</v>
      </c>
    </row>
    <row r="50" spans="1:16" x14ac:dyDescent="0.25">
      <c r="A50" s="6">
        <v>42165</v>
      </c>
      <c r="B50" s="37" t="s">
        <v>119</v>
      </c>
      <c r="C50" s="7" t="s">
        <v>155</v>
      </c>
      <c r="D50" s="7" t="s">
        <v>96</v>
      </c>
      <c r="E50" s="7">
        <v>33</v>
      </c>
      <c r="F50" s="29">
        <v>41700</v>
      </c>
      <c r="G50" s="9">
        <v>3.94</v>
      </c>
      <c r="H50" s="8">
        <f>F50/G50</f>
        <v>10583.756345177666</v>
      </c>
      <c r="I50" s="9">
        <v>89.15</v>
      </c>
      <c r="J50" s="8">
        <v>119</v>
      </c>
      <c r="K50" s="29">
        <v>8790</v>
      </c>
      <c r="L50" s="7"/>
      <c r="M50" s="7"/>
      <c r="N50" s="29">
        <f t="shared" si="4"/>
        <v>8790</v>
      </c>
      <c r="O50" s="7" t="s">
        <v>156</v>
      </c>
      <c r="P50" s="7" t="s">
        <v>58</v>
      </c>
    </row>
    <row r="51" spans="1:16" x14ac:dyDescent="0.25">
      <c r="A51" s="6">
        <v>42166</v>
      </c>
      <c r="B51" s="7" t="s">
        <v>146</v>
      </c>
      <c r="C51" s="7" t="s">
        <v>147</v>
      </c>
      <c r="D51" s="7" t="s">
        <v>15</v>
      </c>
      <c r="E51" s="7">
        <v>12</v>
      </c>
      <c r="F51" s="8">
        <v>732000</v>
      </c>
      <c r="G51" s="9">
        <v>77</v>
      </c>
      <c r="H51" s="8">
        <f>F51/G51</f>
        <v>9506.4935064935071</v>
      </c>
      <c r="I51" s="9">
        <v>85.35</v>
      </c>
      <c r="J51" s="8">
        <v>111</v>
      </c>
      <c r="K51" s="8">
        <v>164440</v>
      </c>
      <c r="L51" s="7"/>
      <c r="M51" s="8"/>
      <c r="N51" s="8">
        <f t="shared" si="4"/>
        <v>164440</v>
      </c>
      <c r="O51" s="7" t="s">
        <v>148</v>
      </c>
      <c r="P51" s="7"/>
    </row>
    <row r="52" spans="1:16" x14ac:dyDescent="0.25">
      <c r="A52" s="6">
        <v>42166</v>
      </c>
      <c r="B52" s="7" t="s">
        <v>157</v>
      </c>
      <c r="C52" s="7" t="s">
        <v>158</v>
      </c>
      <c r="D52" s="7" t="s">
        <v>63</v>
      </c>
      <c r="E52" s="7">
        <v>29</v>
      </c>
      <c r="F52" s="29">
        <v>97500</v>
      </c>
      <c r="G52" s="9">
        <v>13</v>
      </c>
      <c r="H52" s="8">
        <f>F52/G52</f>
        <v>7500</v>
      </c>
      <c r="I52" s="9">
        <v>84.08</v>
      </c>
      <c r="J52" s="8">
        <v>89.2</v>
      </c>
      <c r="K52" s="29">
        <v>27350</v>
      </c>
      <c r="L52" s="7"/>
      <c r="M52" s="7"/>
      <c r="N52" s="29">
        <f t="shared" si="4"/>
        <v>27350</v>
      </c>
      <c r="O52" s="7" t="s">
        <v>159</v>
      </c>
      <c r="P52" s="7" t="s">
        <v>118</v>
      </c>
    </row>
    <row r="53" spans="1:16" x14ac:dyDescent="0.25">
      <c r="A53" s="6">
        <v>42170</v>
      </c>
      <c r="B53" s="34" t="s">
        <v>149</v>
      </c>
      <c r="C53" s="34" t="s">
        <v>150</v>
      </c>
      <c r="D53" s="34" t="s">
        <v>63</v>
      </c>
      <c r="E53" s="34">
        <v>24</v>
      </c>
      <c r="F53" s="29">
        <v>248000</v>
      </c>
      <c r="G53" s="28">
        <v>10.45</v>
      </c>
      <c r="H53" s="8"/>
      <c r="I53" s="41"/>
      <c r="J53" s="8"/>
      <c r="K53" s="29">
        <v>33750</v>
      </c>
      <c r="L53" s="35"/>
      <c r="M53" s="36">
        <v>172760</v>
      </c>
      <c r="N53" s="29">
        <f t="shared" si="4"/>
        <v>206510</v>
      </c>
      <c r="O53" s="34" t="s">
        <v>151</v>
      </c>
      <c r="P53" s="34" t="s">
        <v>46</v>
      </c>
    </row>
    <row r="54" spans="1:16" x14ac:dyDescent="0.25">
      <c r="A54" s="6">
        <v>42177</v>
      </c>
      <c r="B54" s="7" t="s">
        <v>167</v>
      </c>
      <c r="C54" s="7" t="s">
        <v>106</v>
      </c>
      <c r="D54" s="7" t="s">
        <v>47</v>
      </c>
      <c r="E54" s="7">
        <v>29</v>
      </c>
      <c r="F54" s="8">
        <v>150000</v>
      </c>
      <c r="G54" s="9">
        <v>3</v>
      </c>
      <c r="H54" s="29"/>
      <c r="I54" s="9"/>
      <c r="J54" s="8"/>
      <c r="K54" s="8">
        <v>20000</v>
      </c>
      <c r="L54" s="8"/>
      <c r="M54" s="8">
        <v>79220</v>
      </c>
      <c r="N54" s="8">
        <f t="shared" si="4"/>
        <v>99220</v>
      </c>
      <c r="O54" s="7" t="s">
        <v>168</v>
      </c>
      <c r="P54" s="7" t="s">
        <v>169</v>
      </c>
    </row>
    <row r="55" spans="1:16" s="39" customFormat="1" x14ac:dyDescent="0.25">
      <c r="A55" s="6">
        <v>42179</v>
      </c>
      <c r="B55" s="7" t="s">
        <v>146</v>
      </c>
      <c r="C55" s="7" t="s">
        <v>66</v>
      </c>
      <c r="D55" s="7" t="s">
        <v>39</v>
      </c>
      <c r="E55" s="7" t="s">
        <v>152</v>
      </c>
      <c r="F55" s="29">
        <v>1092000</v>
      </c>
      <c r="G55" s="9">
        <v>118.06</v>
      </c>
      <c r="H55" s="8">
        <f>F55/G55</f>
        <v>9249.5341351854986</v>
      </c>
      <c r="I55" s="9">
        <v>83.95</v>
      </c>
      <c r="J55" s="8">
        <v>110</v>
      </c>
      <c r="K55" s="29">
        <v>247970</v>
      </c>
      <c r="L55" s="7"/>
      <c r="M55" s="8"/>
      <c r="N55" s="29">
        <f t="shared" si="4"/>
        <v>247970</v>
      </c>
      <c r="O55" s="7" t="s">
        <v>153</v>
      </c>
      <c r="P55" s="7"/>
    </row>
    <row r="56" spans="1:16" x14ac:dyDescent="0.25">
      <c r="A56" s="6">
        <v>42187</v>
      </c>
      <c r="B56" s="7" t="s">
        <v>106</v>
      </c>
      <c r="C56" s="7" t="s">
        <v>130</v>
      </c>
      <c r="D56" s="7" t="s">
        <v>30</v>
      </c>
      <c r="E56" s="7">
        <v>25</v>
      </c>
      <c r="F56" s="8">
        <v>150000</v>
      </c>
      <c r="G56" s="9">
        <v>6.72</v>
      </c>
      <c r="H56" s="8"/>
      <c r="I56" s="9"/>
      <c r="J56" s="8"/>
      <c r="K56" s="8">
        <v>8090</v>
      </c>
      <c r="L56" s="8">
        <v>4490</v>
      </c>
      <c r="M56" s="8">
        <v>96960</v>
      </c>
      <c r="N56" s="8">
        <f t="shared" si="4"/>
        <v>109540</v>
      </c>
      <c r="O56" s="7" t="s">
        <v>165</v>
      </c>
      <c r="P56" s="7" t="s">
        <v>166</v>
      </c>
    </row>
    <row r="57" spans="1:16" x14ac:dyDescent="0.25">
      <c r="A57" s="6">
        <v>42219</v>
      </c>
      <c r="B57" s="31" t="s">
        <v>119</v>
      </c>
      <c r="C57" s="7" t="s">
        <v>155</v>
      </c>
      <c r="D57" s="7" t="s">
        <v>182</v>
      </c>
      <c r="E57" s="7">
        <v>13</v>
      </c>
      <c r="F57" s="8">
        <v>51800</v>
      </c>
      <c r="G57" s="9">
        <v>4.96</v>
      </c>
      <c r="H57" s="8">
        <f>F57/G57</f>
        <v>10443.548387096775</v>
      </c>
      <c r="I57" s="9">
        <v>81.08</v>
      </c>
      <c r="J57" s="8">
        <v>128</v>
      </c>
      <c r="K57" s="8">
        <v>10080</v>
      </c>
      <c r="L57" s="8">
        <v>670</v>
      </c>
      <c r="M57" s="8"/>
      <c r="N57" s="8">
        <f t="shared" si="4"/>
        <v>10750</v>
      </c>
      <c r="O57" s="7" t="s">
        <v>207</v>
      </c>
      <c r="P57" s="7" t="s">
        <v>58</v>
      </c>
    </row>
    <row r="58" spans="1:16" x14ac:dyDescent="0.25">
      <c r="A58" s="6">
        <v>42228</v>
      </c>
      <c r="B58" s="7" t="s">
        <v>184</v>
      </c>
      <c r="C58" s="7" t="s">
        <v>185</v>
      </c>
      <c r="D58" s="7" t="s">
        <v>20</v>
      </c>
      <c r="E58" s="7">
        <v>26</v>
      </c>
      <c r="F58" s="8">
        <v>198000</v>
      </c>
      <c r="G58" s="9">
        <v>6.13</v>
      </c>
      <c r="H58" s="8" t="s">
        <v>186</v>
      </c>
      <c r="I58" s="9"/>
      <c r="J58" s="8"/>
      <c r="K58" s="8">
        <v>31880</v>
      </c>
      <c r="L58" s="8"/>
      <c r="M58" s="8">
        <v>128450</v>
      </c>
      <c r="N58" s="8">
        <f t="shared" si="4"/>
        <v>160330</v>
      </c>
      <c r="O58" s="7" t="s">
        <v>187</v>
      </c>
      <c r="P58" s="7" t="s">
        <v>169</v>
      </c>
    </row>
    <row r="59" spans="1:16" x14ac:dyDescent="0.25">
      <c r="A59" s="6">
        <v>42229</v>
      </c>
      <c r="B59" s="7" t="s">
        <v>150</v>
      </c>
      <c r="C59" s="7" t="s">
        <v>188</v>
      </c>
      <c r="D59" s="7" t="s">
        <v>189</v>
      </c>
      <c r="E59" s="7">
        <v>36</v>
      </c>
      <c r="F59" s="8">
        <v>170000</v>
      </c>
      <c r="G59" s="9">
        <v>17.03</v>
      </c>
      <c r="H59" s="8">
        <f>F59/G59</f>
        <v>9982.3840281855537</v>
      </c>
      <c r="I59" s="9">
        <v>88.4</v>
      </c>
      <c r="J59" s="8">
        <v>113</v>
      </c>
      <c r="K59" s="8">
        <v>37670</v>
      </c>
      <c r="L59" s="8"/>
      <c r="M59" s="8"/>
      <c r="N59" s="8">
        <f t="shared" si="4"/>
        <v>37670</v>
      </c>
      <c r="O59" s="7" t="s">
        <v>190</v>
      </c>
      <c r="P59" s="7" t="s">
        <v>33</v>
      </c>
    </row>
    <row r="60" spans="1:16" x14ac:dyDescent="0.25">
      <c r="A60" s="6">
        <v>42250</v>
      </c>
      <c r="B60" s="7" t="s">
        <v>191</v>
      </c>
      <c r="C60" s="7" t="s">
        <v>192</v>
      </c>
      <c r="D60" s="7" t="s">
        <v>30</v>
      </c>
      <c r="E60" s="7">
        <v>30</v>
      </c>
      <c r="F60" s="8">
        <v>960000</v>
      </c>
      <c r="G60" s="9">
        <v>115.97</v>
      </c>
      <c r="H60" s="8">
        <f>F60/G60</f>
        <v>8278.0029317927056</v>
      </c>
      <c r="I60" s="9">
        <v>84.99</v>
      </c>
      <c r="J60" s="8">
        <v>97</v>
      </c>
      <c r="K60" s="8">
        <v>246610</v>
      </c>
      <c r="L60" s="8">
        <v>1730</v>
      </c>
      <c r="M60" s="8"/>
      <c r="N60" s="8">
        <f t="shared" si="4"/>
        <v>248340</v>
      </c>
      <c r="O60" s="7" t="s">
        <v>193</v>
      </c>
      <c r="P60" s="7" t="s">
        <v>194</v>
      </c>
    </row>
    <row r="61" spans="1:16" x14ac:dyDescent="0.25">
      <c r="A61" s="6">
        <v>42257</v>
      </c>
      <c r="B61" s="7" t="s">
        <v>18</v>
      </c>
      <c r="C61" s="7" t="s">
        <v>217</v>
      </c>
      <c r="D61" s="7" t="s">
        <v>24</v>
      </c>
      <c r="E61" s="7">
        <v>3</v>
      </c>
      <c r="F61" s="8">
        <v>1300080</v>
      </c>
      <c r="G61" s="9">
        <v>162.51</v>
      </c>
      <c r="H61" s="8">
        <f>F61/G61</f>
        <v>8000</v>
      </c>
      <c r="I61" s="9">
        <v>86.23</v>
      </c>
      <c r="J61" s="8">
        <v>93</v>
      </c>
      <c r="K61" s="8">
        <v>350620</v>
      </c>
      <c r="L61" s="8"/>
      <c r="M61" s="8"/>
      <c r="N61" s="8">
        <f t="shared" si="4"/>
        <v>350620</v>
      </c>
      <c r="O61" s="7" t="s">
        <v>218</v>
      </c>
      <c r="P61" s="7"/>
    </row>
    <row r="62" spans="1:16" x14ac:dyDescent="0.25">
      <c r="A62" s="6">
        <v>42257</v>
      </c>
      <c r="B62" s="7" t="s">
        <v>224</v>
      </c>
      <c r="C62" s="7" t="s">
        <v>217</v>
      </c>
      <c r="D62" s="7" t="s">
        <v>24</v>
      </c>
      <c r="E62" s="7">
        <v>3</v>
      </c>
      <c r="F62" s="8">
        <v>576000</v>
      </c>
      <c r="G62" s="9">
        <v>76.64</v>
      </c>
      <c r="H62" s="8">
        <f>F62/G62</f>
        <v>7515.6576200417539</v>
      </c>
      <c r="I62" s="9">
        <v>82.45</v>
      </c>
      <c r="J62" s="8">
        <v>91</v>
      </c>
      <c r="K62" s="8">
        <v>158100</v>
      </c>
      <c r="L62" s="7"/>
      <c r="M62" s="7"/>
      <c r="N62" s="8">
        <f t="shared" si="4"/>
        <v>158100</v>
      </c>
      <c r="O62" s="7" t="s">
        <v>225</v>
      </c>
      <c r="P62" s="7"/>
    </row>
    <row r="63" spans="1:16" x14ac:dyDescent="0.25">
      <c r="A63" s="46">
        <v>42258</v>
      </c>
      <c r="B63" s="47" t="s">
        <v>198</v>
      </c>
      <c r="C63" s="47" t="s">
        <v>199</v>
      </c>
      <c r="D63" s="47" t="s">
        <v>103</v>
      </c>
      <c r="E63" s="47">
        <v>9</v>
      </c>
      <c r="F63" s="45">
        <v>759750</v>
      </c>
      <c r="G63" s="44">
        <v>148.33000000000001</v>
      </c>
      <c r="H63" s="8">
        <f>F63/G63</f>
        <v>5122.0252140497532</v>
      </c>
      <c r="I63" s="44">
        <v>70.03</v>
      </c>
      <c r="J63" s="45">
        <v>73</v>
      </c>
      <c r="K63" s="45">
        <v>259940</v>
      </c>
      <c r="L63" s="47"/>
      <c r="M63" s="47"/>
      <c r="N63" s="8">
        <f t="shared" si="4"/>
        <v>259940</v>
      </c>
      <c r="O63" s="47" t="s">
        <v>200</v>
      </c>
      <c r="P63" s="47"/>
    </row>
    <row r="64" spans="1:16" x14ac:dyDescent="0.25">
      <c r="A64" s="46">
        <v>42271</v>
      </c>
      <c r="B64" s="47" t="s">
        <v>201</v>
      </c>
      <c r="C64" s="47" t="s">
        <v>202</v>
      </c>
      <c r="D64" s="47" t="s">
        <v>121</v>
      </c>
      <c r="E64" s="47">
        <v>14</v>
      </c>
      <c r="F64" s="45">
        <v>454656</v>
      </c>
      <c r="G64" s="44">
        <v>2.65</v>
      </c>
      <c r="H64" s="8" t="s">
        <v>40</v>
      </c>
      <c r="I64" s="44"/>
      <c r="J64" s="45"/>
      <c r="K64" s="45">
        <v>5930</v>
      </c>
      <c r="L64" s="45">
        <v>114840</v>
      </c>
      <c r="M64" s="47"/>
      <c r="N64" s="8">
        <f t="shared" si="4"/>
        <v>120770</v>
      </c>
      <c r="O64" s="47" t="s">
        <v>203</v>
      </c>
      <c r="P64" s="47" t="s">
        <v>204</v>
      </c>
    </row>
    <row r="65" spans="1:16" x14ac:dyDescent="0.25">
      <c r="A65" s="46">
        <v>42272</v>
      </c>
      <c r="B65" s="47" t="s">
        <v>195</v>
      </c>
      <c r="C65" s="47" t="s">
        <v>196</v>
      </c>
      <c r="D65" s="47" t="s">
        <v>121</v>
      </c>
      <c r="E65" s="47">
        <v>5</v>
      </c>
      <c r="F65" s="45">
        <v>2300000</v>
      </c>
      <c r="G65" s="44">
        <v>313.95999999999998</v>
      </c>
      <c r="H65" s="8">
        <f>F65/G65</f>
        <v>7325.7739839470005</v>
      </c>
      <c r="I65" s="44">
        <v>73.63</v>
      </c>
      <c r="J65" s="45">
        <v>99</v>
      </c>
      <c r="K65" s="45">
        <v>578390</v>
      </c>
      <c r="L65" s="47"/>
      <c r="M65" s="47"/>
      <c r="N65" s="8">
        <f t="shared" si="4"/>
        <v>578390</v>
      </c>
      <c r="O65" s="47" t="s">
        <v>197</v>
      </c>
      <c r="P65" s="47" t="s">
        <v>33</v>
      </c>
    </row>
    <row r="66" spans="1:16" x14ac:dyDescent="0.25">
      <c r="A66" s="46">
        <v>42278</v>
      </c>
      <c r="B66" s="47" t="s">
        <v>155</v>
      </c>
      <c r="C66" s="47" t="s">
        <v>205</v>
      </c>
      <c r="D66" s="47" t="s">
        <v>67</v>
      </c>
      <c r="E66" s="47">
        <v>20</v>
      </c>
      <c r="F66" s="45">
        <v>746000</v>
      </c>
      <c r="G66" s="44">
        <v>77.7</v>
      </c>
      <c r="H66" s="8">
        <f>F66/G66</f>
        <v>9601.0296010296006</v>
      </c>
      <c r="I66" s="44">
        <v>88.13</v>
      </c>
      <c r="J66" s="45">
        <v>109</v>
      </c>
      <c r="K66" s="45">
        <v>171340</v>
      </c>
      <c r="L66" s="45">
        <v>380</v>
      </c>
      <c r="M66" s="47"/>
      <c r="N66" s="8">
        <f t="shared" si="4"/>
        <v>171720</v>
      </c>
      <c r="O66" s="47" t="s">
        <v>206</v>
      </c>
      <c r="P66" s="47"/>
    </row>
    <row r="67" spans="1:16" x14ac:dyDescent="0.25">
      <c r="A67" s="6">
        <v>42291</v>
      </c>
      <c r="B67" s="7" t="s">
        <v>248</v>
      </c>
      <c r="C67" s="7" t="s">
        <v>249</v>
      </c>
      <c r="D67" s="7" t="s">
        <v>103</v>
      </c>
      <c r="E67" s="7">
        <v>35</v>
      </c>
      <c r="F67" s="8">
        <v>337520</v>
      </c>
      <c r="G67" s="9">
        <v>37.5</v>
      </c>
      <c r="H67" s="8">
        <v>9000</v>
      </c>
      <c r="I67" s="9">
        <v>81.93</v>
      </c>
      <c r="J67" s="8">
        <v>110</v>
      </c>
      <c r="K67" s="8">
        <v>76870</v>
      </c>
      <c r="L67" s="8"/>
      <c r="M67" s="8"/>
      <c r="N67" s="8">
        <v>76870</v>
      </c>
      <c r="O67" s="7" t="s">
        <v>250</v>
      </c>
      <c r="P67" s="7" t="s">
        <v>58</v>
      </c>
    </row>
    <row r="68" spans="1:16" x14ac:dyDescent="0.25">
      <c r="A68" s="6">
        <v>42293</v>
      </c>
      <c r="B68" s="37" t="s">
        <v>212</v>
      </c>
      <c r="C68" s="7" t="s">
        <v>61</v>
      </c>
      <c r="D68" s="7" t="s">
        <v>103</v>
      </c>
      <c r="E68" s="7">
        <v>30</v>
      </c>
      <c r="F68" s="8">
        <v>316200</v>
      </c>
      <c r="G68" s="9">
        <v>42.08</v>
      </c>
      <c r="H68" s="8">
        <f>F68/G68</f>
        <v>7514.2585551330803</v>
      </c>
      <c r="I68" s="9">
        <v>86.38</v>
      </c>
      <c r="J68" s="8">
        <v>87</v>
      </c>
      <c r="K68" s="8">
        <v>90950</v>
      </c>
      <c r="L68" s="8"/>
      <c r="M68" s="8"/>
      <c r="N68" s="8">
        <f t="shared" ref="N68:N74" si="6">K68+L68+M68</f>
        <v>90950</v>
      </c>
      <c r="O68" s="7" t="s">
        <v>213</v>
      </c>
      <c r="P68" s="7" t="s">
        <v>33</v>
      </c>
    </row>
    <row r="69" spans="1:16" x14ac:dyDescent="0.25">
      <c r="A69" s="6">
        <v>42306</v>
      </c>
      <c r="B69" s="7" t="s">
        <v>214</v>
      </c>
      <c r="C69" s="7" t="s">
        <v>215</v>
      </c>
      <c r="D69" s="7" t="s">
        <v>20</v>
      </c>
      <c r="E69" s="7">
        <v>11</v>
      </c>
      <c r="F69" s="8">
        <v>359000</v>
      </c>
      <c r="G69" s="9">
        <v>35</v>
      </c>
      <c r="H69" s="8">
        <f>F69/G69</f>
        <v>10257.142857142857</v>
      </c>
      <c r="I69" s="9">
        <v>82.93</v>
      </c>
      <c r="J69" s="8">
        <v>124</v>
      </c>
      <c r="K69" s="8">
        <v>72640</v>
      </c>
      <c r="L69" s="8"/>
      <c r="M69" s="8"/>
      <c r="N69" s="8">
        <f t="shared" si="6"/>
        <v>72640</v>
      </c>
      <c r="O69" s="7" t="s">
        <v>216</v>
      </c>
      <c r="P69" s="7" t="s">
        <v>58</v>
      </c>
    </row>
    <row r="70" spans="1:16" x14ac:dyDescent="0.25">
      <c r="A70" s="6">
        <v>42306</v>
      </c>
      <c r="B70" s="7" t="s">
        <v>109</v>
      </c>
      <c r="C70" s="7" t="s">
        <v>224</v>
      </c>
      <c r="D70" s="7" t="s">
        <v>84</v>
      </c>
      <c r="E70" s="7">
        <v>2</v>
      </c>
      <c r="F70" s="8">
        <v>50000</v>
      </c>
      <c r="G70" s="9">
        <v>5.8</v>
      </c>
      <c r="H70" s="8"/>
      <c r="I70" s="9"/>
      <c r="J70" s="8"/>
      <c r="K70" s="8">
        <v>21250</v>
      </c>
      <c r="L70" s="7"/>
      <c r="M70" s="8">
        <v>22740</v>
      </c>
      <c r="N70" s="8">
        <f t="shared" si="6"/>
        <v>43990</v>
      </c>
      <c r="O70" s="7" t="s">
        <v>240</v>
      </c>
      <c r="P70" s="7" t="s">
        <v>145</v>
      </c>
    </row>
    <row r="71" spans="1:16" x14ac:dyDescent="0.25">
      <c r="A71" s="6">
        <v>42314</v>
      </c>
      <c r="B71" s="7" t="s">
        <v>208</v>
      </c>
      <c r="C71" s="7" t="s">
        <v>209</v>
      </c>
      <c r="D71" s="7" t="s">
        <v>56</v>
      </c>
      <c r="E71" s="7">
        <v>13</v>
      </c>
      <c r="F71" s="8">
        <v>457600</v>
      </c>
      <c r="G71" s="9">
        <v>57.2</v>
      </c>
      <c r="H71" s="8">
        <f>F71/G71</f>
        <v>8000</v>
      </c>
      <c r="I71" s="9">
        <v>80.91</v>
      </c>
      <c r="J71" s="8">
        <v>99</v>
      </c>
      <c r="K71" s="8">
        <v>115790</v>
      </c>
      <c r="L71" s="8"/>
      <c r="M71" s="8"/>
      <c r="N71" s="8">
        <f t="shared" si="6"/>
        <v>115790</v>
      </c>
      <c r="O71" s="7" t="s">
        <v>210</v>
      </c>
      <c r="P71" s="7" t="s">
        <v>211</v>
      </c>
    </row>
    <row r="72" spans="1:16" x14ac:dyDescent="0.25">
      <c r="A72" s="6">
        <v>42320</v>
      </c>
      <c r="B72" s="7" t="s">
        <v>93</v>
      </c>
      <c r="C72" s="7" t="s">
        <v>93</v>
      </c>
      <c r="D72" s="7" t="s">
        <v>30</v>
      </c>
      <c r="E72" s="7">
        <v>16</v>
      </c>
      <c r="F72" s="8">
        <v>680000</v>
      </c>
      <c r="G72" s="9">
        <v>152.54</v>
      </c>
      <c r="H72" s="8">
        <f>F72/G72</f>
        <v>4457.8471220663432</v>
      </c>
      <c r="I72" s="9">
        <v>88.94</v>
      </c>
      <c r="J72" s="8">
        <v>50</v>
      </c>
      <c r="K72" s="8">
        <v>339450</v>
      </c>
      <c r="L72" s="8"/>
      <c r="M72" s="8"/>
      <c r="N72" s="8">
        <f t="shared" si="6"/>
        <v>339450</v>
      </c>
      <c r="O72" s="7" t="s">
        <v>219</v>
      </c>
      <c r="P72" s="31" t="s">
        <v>220</v>
      </c>
    </row>
    <row r="73" spans="1:16" x14ac:dyDescent="0.25">
      <c r="A73" s="6">
        <v>42326</v>
      </c>
      <c r="B73" s="7" t="s">
        <v>221</v>
      </c>
      <c r="C73" s="7" t="s">
        <v>222</v>
      </c>
      <c r="D73" s="7" t="s">
        <v>47</v>
      </c>
      <c r="E73" s="7">
        <v>21</v>
      </c>
      <c r="F73" s="8">
        <v>1422000</v>
      </c>
      <c r="G73" s="9">
        <v>156</v>
      </c>
      <c r="H73" s="8">
        <f>F73/G73</f>
        <v>9115.3846153846152</v>
      </c>
      <c r="I73" s="9">
        <v>87.22</v>
      </c>
      <c r="J73" s="8">
        <v>105</v>
      </c>
      <c r="K73" s="8">
        <v>340450</v>
      </c>
      <c r="L73" s="8"/>
      <c r="M73" s="8"/>
      <c r="N73" s="8">
        <f t="shared" si="6"/>
        <v>340450</v>
      </c>
      <c r="O73" s="7" t="s">
        <v>223</v>
      </c>
      <c r="P73" s="7"/>
    </row>
    <row r="74" spans="1:16" x14ac:dyDescent="0.25">
      <c r="A74" s="6">
        <v>42328</v>
      </c>
      <c r="B74" s="7" t="s">
        <v>226</v>
      </c>
      <c r="C74" s="7" t="s">
        <v>227</v>
      </c>
      <c r="D74" s="7" t="s">
        <v>20</v>
      </c>
      <c r="E74" s="7">
        <v>36</v>
      </c>
      <c r="F74" s="8">
        <v>1257118</v>
      </c>
      <c r="G74" s="9">
        <v>147.97</v>
      </c>
      <c r="H74" s="8">
        <f>F74/G74</f>
        <v>8495.7626545921466</v>
      </c>
      <c r="I74" s="9">
        <v>85.32</v>
      </c>
      <c r="J74" s="8">
        <v>100</v>
      </c>
      <c r="K74" s="8">
        <v>315860</v>
      </c>
      <c r="L74" s="7"/>
      <c r="M74" s="7"/>
      <c r="N74" s="8">
        <f t="shared" si="6"/>
        <v>315860</v>
      </c>
      <c r="O74" s="7" t="s">
        <v>228</v>
      </c>
      <c r="P74" s="7"/>
    </row>
    <row r="75" spans="1:16" x14ac:dyDescent="0.25">
      <c r="A75" s="6">
        <v>42331</v>
      </c>
      <c r="B75" s="7" t="s">
        <v>201</v>
      </c>
      <c r="C75" s="7" t="s">
        <v>251</v>
      </c>
      <c r="D75" s="7" t="s">
        <v>63</v>
      </c>
      <c r="E75" s="7">
        <v>14</v>
      </c>
      <c r="F75" s="8">
        <v>55920</v>
      </c>
      <c r="G75" s="9">
        <v>18.64</v>
      </c>
      <c r="H75" s="8">
        <v>3000</v>
      </c>
      <c r="I75" s="9">
        <v>21.57</v>
      </c>
      <c r="J75" s="8">
        <v>139</v>
      </c>
      <c r="K75" s="8">
        <v>9830</v>
      </c>
      <c r="L75" s="8"/>
      <c r="M75" s="8"/>
      <c r="N75" s="8">
        <v>9830</v>
      </c>
      <c r="O75" s="7" t="s">
        <v>252</v>
      </c>
      <c r="P75" s="7" t="s">
        <v>118</v>
      </c>
    </row>
    <row r="76" spans="1:16" x14ac:dyDescent="0.25">
      <c r="A76" s="6">
        <v>42331</v>
      </c>
      <c r="B76" s="7" t="s">
        <v>201</v>
      </c>
      <c r="C76" s="7" t="s">
        <v>251</v>
      </c>
      <c r="D76" s="7" t="s">
        <v>63</v>
      </c>
      <c r="E76" s="7">
        <v>14</v>
      </c>
      <c r="F76" s="8">
        <v>199914</v>
      </c>
      <c r="G76" s="9">
        <v>47.57</v>
      </c>
      <c r="H76" s="8"/>
      <c r="I76" s="9"/>
      <c r="J76" s="8"/>
      <c r="K76" s="8">
        <v>66310</v>
      </c>
      <c r="L76" s="8"/>
      <c r="M76" s="8">
        <v>26590</v>
      </c>
      <c r="N76" s="8">
        <v>92900</v>
      </c>
      <c r="O76" s="7" t="s">
        <v>255</v>
      </c>
      <c r="P76" s="31" t="s">
        <v>256</v>
      </c>
    </row>
    <row r="77" spans="1:16" x14ac:dyDescent="0.25">
      <c r="A77" s="6">
        <v>42338</v>
      </c>
      <c r="B77" s="7" t="s">
        <v>229</v>
      </c>
      <c r="C77" s="7" t="s">
        <v>230</v>
      </c>
      <c r="D77" s="7" t="s">
        <v>39</v>
      </c>
      <c r="E77" s="7">
        <v>24</v>
      </c>
      <c r="F77" s="8">
        <v>264000</v>
      </c>
      <c r="G77" s="9">
        <v>39</v>
      </c>
      <c r="H77" s="8">
        <f>F77/G77</f>
        <v>6769.2307692307695</v>
      </c>
      <c r="I77" s="9">
        <v>69.09</v>
      </c>
      <c r="J77" s="8">
        <v>98</v>
      </c>
      <c r="K77" s="8">
        <v>67420</v>
      </c>
      <c r="L77" s="7"/>
      <c r="M77" s="7"/>
      <c r="N77" s="8">
        <f>K77+L77+M77</f>
        <v>67420</v>
      </c>
      <c r="O77" s="7" t="s">
        <v>231</v>
      </c>
      <c r="P77" s="7"/>
    </row>
    <row r="78" spans="1:16" s="39" customFormat="1" x14ac:dyDescent="0.25">
      <c r="A78" s="6">
        <v>42341</v>
      </c>
      <c r="B78" s="31" t="s">
        <v>119</v>
      </c>
      <c r="C78" s="7" t="s">
        <v>237</v>
      </c>
      <c r="D78" s="7" t="s">
        <v>96</v>
      </c>
      <c r="E78" s="7">
        <v>25</v>
      </c>
      <c r="F78" s="8">
        <v>46650</v>
      </c>
      <c r="G78" s="9">
        <v>2.82</v>
      </c>
      <c r="H78" s="8">
        <f>F78/G78</f>
        <v>16542.553191489362</v>
      </c>
      <c r="I78" s="9">
        <v>52.49</v>
      </c>
      <c r="J78" s="8">
        <v>355</v>
      </c>
      <c r="K78" s="8">
        <v>3280</v>
      </c>
      <c r="L78" s="7"/>
      <c r="M78" s="7"/>
      <c r="N78" s="8">
        <f>K78+L78+M78</f>
        <v>3280</v>
      </c>
      <c r="O78" s="7" t="s">
        <v>238</v>
      </c>
      <c r="P78" s="7" t="s">
        <v>239</v>
      </c>
    </row>
    <row r="79" spans="1:16" x14ac:dyDescent="0.25">
      <c r="A79" s="6">
        <v>42342</v>
      </c>
      <c r="B79" s="7" t="s">
        <v>130</v>
      </c>
      <c r="C79" s="7" t="s">
        <v>245</v>
      </c>
      <c r="D79" s="7" t="s">
        <v>39</v>
      </c>
      <c r="E79" s="7">
        <v>5</v>
      </c>
      <c r="F79" s="8">
        <v>308000</v>
      </c>
      <c r="G79" s="9">
        <v>33.72</v>
      </c>
      <c r="H79" s="8">
        <f>F79/G79</f>
        <v>9134.0450771055748</v>
      </c>
      <c r="I79" s="9">
        <v>82.15</v>
      </c>
      <c r="J79" s="8">
        <v>110</v>
      </c>
      <c r="K79" s="8">
        <v>70100</v>
      </c>
      <c r="L79" s="8"/>
      <c r="M79" s="8"/>
      <c r="N79" s="8">
        <v>70100</v>
      </c>
      <c r="O79" s="7" t="s">
        <v>246</v>
      </c>
      <c r="P79" s="31" t="s">
        <v>247</v>
      </c>
    </row>
    <row r="80" spans="1:16" x14ac:dyDescent="0.25">
      <c r="A80" s="6">
        <v>42348</v>
      </c>
      <c r="B80" s="7" t="s">
        <v>232</v>
      </c>
      <c r="C80" s="7" t="s">
        <v>222</v>
      </c>
      <c r="D80" s="7" t="s">
        <v>56</v>
      </c>
      <c r="E80" s="7" t="s">
        <v>233</v>
      </c>
      <c r="F80" s="8">
        <v>2550000</v>
      </c>
      <c r="G80" s="9">
        <v>328.38</v>
      </c>
      <c r="H80" s="8">
        <f>F80/G80</f>
        <v>7765.3937511419699</v>
      </c>
      <c r="I80" s="9">
        <v>84.35</v>
      </c>
      <c r="J80" s="8">
        <v>92</v>
      </c>
      <c r="K80" s="8">
        <v>693020</v>
      </c>
      <c r="L80" s="7"/>
      <c r="M80" s="7"/>
      <c r="N80" s="8">
        <f>K80+L80+M80</f>
        <v>693020</v>
      </c>
      <c r="O80" s="7" t="s">
        <v>234</v>
      </c>
      <c r="P80" s="7"/>
    </row>
    <row r="81" spans="1:16" x14ac:dyDescent="0.25">
      <c r="A81" s="6">
        <v>42348</v>
      </c>
      <c r="B81" s="7" t="s">
        <v>235</v>
      </c>
      <c r="C81" s="7" t="s">
        <v>222</v>
      </c>
      <c r="D81" s="7" t="s">
        <v>20</v>
      </c>
      <c r="E81" s="7">
        <v>8</v>
      </c>
      <c r="F81" s="8">
        <v>680000</v>
      </c>
      <c r="G81" s="9">
        <v>78.790000000000006</v>
      </c>
      <c r="H81" s="8">
        <f>F81/G81</f>
        <v>8630.5368701611878</v>
      </c>
      <c r="I81" s="9">
        <v>88.12</v>
      </c>
      <c r="J81" s="8">
        <v>98</v>
      </c>
      <c r="K81" s="8">
        <v>173700</v>
      </c>
      <c r="L81" s="7"/>
      <c r="M81" s="7"/>
      <c r="N81" s="8">
        <f>K81+L81+M81</f>
        <v>173700</v>
      </c>
      <c r="O81" s="7" t="s">
        <v>236</v>
      </c>
      <c r="P81" s="7"/>
    </row>
    <row r="82" spans="1:16" x14ac:dyDescent="0.25">
      <c r="A82" s="6">
        <v>42348</v>
      </c>
      <c r="B82" s="34" t="s">
        <v>201</v>
      </c>
      <c r="C82" s="34" t="s">
        <v>251</v>
      </c>
      <c r="D82" s="34" t="s">
        <v>63</v>
      </c>
      <c r="E82" s="34">
        <v>14</v>
      </c>
      <c r="F82" s="29">
        <v>118296</v>
      </c>
      <c r="G82" s="9">
        <v>16.43</v>
      </c>
      <c r="H82" s="29">
        <v>7200</v>
      </c>
      <c r="I82" s="9">
        <v>58.31</v>
      </c>
      <c r="J82" s="8">
        <v>123</v>
      </c>
      <c r="K82" s="29">
        <v>23970</v>
      </c>
      <c r="L82" s="35"/>
      <c r="M82" s="35"/>
      <c r="N82" s="8">
        <v>23970</v>
      </c>
      <c r="O82" s="34" t="s">
        <v>253</v>
      </c>
      <c r="P82" s="34" t="s">
        <v>118</v>
      </c>
    </row>
    <row r="83" spans="1:16" x14ac:dyDescent="0.25">
      <c r="A83" s="6">
        <v>42348</v>
      </c>
      <c r="B83" s="7" t="s">
        <v>201</v>
      </c>
      <c r="C83" s="7" t="s">
        <v>251</v>
      </c>
      <c r="D83" s="7" t="s">
        <v>63</v>
      </c>
      <c r="E83" s="7">
        <v>14</v>
      </c>
      <c r="F83" s="8">
        <v>230256</v>
      </c>
      <c r="G83" s="9">
        <v>31.98</v>
      </c>
      <c r="H83" s="8">
        <v>7200</v>
      </c>
      <c r="I83" s="9">
        <v>88.38</v>
      </c>
      <c r="J83" s="8">
        <v>82</v>
      </c>
      <c r="K83" s="48">
        <v>70720</v>
      </c>
      <c r="L83" s="35"/>
      <c r="M83" s="35"/>
      <c r="N83" s="8">
        <v>70720</v>
      </c>
      <c r="O83" s="7" t="s">
        <v>254</v>
      </c>
      <c r="P83" s="7" t="s">
        <v>118</v>
      </c>
    </row>
    <row r="84" spans="1:16" s="39" customFormat="1" x14ac:dyDescent="0.25">
      <c r="A84" s="6">
        <v>42366</v>
      </c>
      <c r="B84" s="7" t="s">
        <v>241</v>
      </c>
      <c r="C84" s="7" t="s">
        <v>242</v>
      </c>
      <c r="D84" s="7" t="s">
        <v>39</v>
      </c>
      <c r="E84" s="7">
        <v>25</v>
      </c>
      <c r="F84" s="8">
        <v>80000</v>
      </c>
      <c r="G84" s="9">
        <v>1.94</v>
      </c>
      <c r="H84" s="7" t="s">
        <v>40</v>
      </c>
      <c r="I84" s="9"/>
      <c r="J84" s="8"/>
      <c r="K84" s="8">
        <v>12760</v>
      </c>
      <c r="L84" s="8"/>
      <c r="M84" s="8">
        <v>53770</v>
      </c>
      <c r="N84" s="8">
        <f>K84+L84+M84</f>
        <v>66530</v>
      </c>
      <c r="O84" s="7" t="s">
        <v>243</v>
      </c>
      <c r="P84" s="7" t="s">
        <v>244</v>
      </c>
    </row>
  </sheetData>
  <sortState ref="A2:P84">
    <sortCondition ref="A1"/>
  </sortState>
  <pageMargins left="0.7" right="0.7" top="0.75" bottom="0.75" header="0.3" footer="0.3"/>
  <pageSetup paperSize="5" scale="93" fitToHeight="0" orientation="landscape" r:id="rId1"/>
  <headerFooter>
    <oddHeader>&amp;CCalhoun County Ag Sales 2015&amp;R*Changed to &amp;"-,Bold"CSR 2&amp;"-,Regular" values for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McAlister</dc:creator>
  <cp:lastModifiedBy>Amy McAlister</cp:lastModifiedBy>
  <cp:lastPrinted>2016-10-13T15:30:32Z</cp:lastPrinted>
  <dcterms:created xsi:type="dcterms:W3CDTF">2015-01-20T19:42:15Z</dcterms:created>
  <dcterms:modified xsi:type="dcterms:W3CDTF">2016-10-13T15:31:24Z</dcterms:modified>
</cp:coreProperties>
</file>